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s01\dokumenti$\zhatman\My Documents\Održavanje nerazvrstanih cesta\2025\"/>
    </mc:Choice>
  </mc:AlternateContent>
  <xr:revisionPtr revIDLastSave="0" documentId="8_{AD861E17-F8BF-4EC7-8184-88A64B8D9CF1}" xr6:coauthVersionLast="47" xr6:coauthVersionMax="47" xr10:uidLastSave="{00000000-0000-0000-0000-000000000000}"/>
  <bookViews>
    <workbookView xWindow="30" yWindow="390" windowWidth="28770" windowHeight="15450" xr2:uid="{D26D0607-009D-4D70-A54D-2E1528F0A3D5}"/>
  </bookViews>
  <sheets>
    <sheet name="Lis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3" i="1" l="1"/>
  <c r="F160" i="1"/>
  <c r="F156" i="1"/>
  <c r="F153" i="1"/>
  <c r="F150" i="1"/>
  <c r="F147" i="1"/>
  <c r="F144" i="1"/>
  <c r="F141" i="1"/>
  <c r="F138" i="1"/>
  <c r="F135" i="1"/>
  <c r="F132" i="1"/>
  <c r="F131" i="1"/>
  <c r="F130" i="1"/>
  <c r="F129" i="1"/>
  <c r="F126" i="1"/>
  <c r="F125" i="1"/>
  <c r="F124" i="1"/>
  <c r="F121" i="1"/>
  <c r="F120" i="1"/>
  <c r="F119" i="1"/>
  <c r="F118" i="1"/>
  <c r="F115" i="1"/>
  <c r="F112" i="1"/>
  <c r="F109" i="1"/>
  <c r="F107" i="1"/>
  <c r="F103" i="1"/>
  <c r="F100" i="1"/>
  <c r="F99" i="1"/>
  <c r="F96" i="1"/>
  <c r="F95" i="1"/>
  <c r="F92" i="1"/>
  <c r="F88" i="1"/>
  <c r="F84" i="1"/>
  <c r="F79" i="1"/>
  <c r="F78" i="1"/>
  <c r="F74" i="1"/>
  <c r="F73" i="1"/>
  <c r="F69" i="1"/>
  <c r="F66" i="1"/>
  <c r="F65" i="1"/>
  <c r="F64" i="1"/>
  <c r="F61" i="1"/>
  <c r="F58" i="1"/>
  <c r="F55" i="1"/>
  <c r="F52" i="1"/>
  <c r="F49" i="1"/>
  <c r="F48" i="1"/>
  <c r="F45" i="1"/>
  <c r="F42" i="1"/>
  <c r="F41" i="1"/>
  <c r="F38" i="1"/>
  <c r="F35" i="1"/>
  <c r="F32" i="1"/>
  <c r="F29" i="1"/>
  <c r="F26" i="1"/>
  <c r="F23" i="1"/>
  <c r="F22" i="1"/>
  <c r="F21" i="1"/>
  <c r="F18" i="1"/>
  <c r="F17" i="1"/>
  <c r="F16" i="1"/>
  <c r="F15" i="1"/>
  <c r="F12" i="1"/>
  <c r="F165" i="1" l="1"/>
  <c r="F181" i="1" s="1"/>
  <c r="F185" i="1" s="1"/>
  <c r="F183" i="1" s="1"/>
  <c r="F179" i="1" l="1"/>
</calcChain>
</file>

<file path=xl/sharedStrings.xml><?xml version="1.0" encoding="utf-8"?>
<sst xmlns="http://schemas.openxmlformats.org/spreadsheetml/2006/main" count="237" uniqueCount="140">
  <si>
    <t>TROŠKOVNIK RADOVA NA ODRŽAVANJU NERAZVRSTANIH PROMETNICA GRADA POREČA PARENZO</t>
  </si>
  <si>
    <t>NAPOMENA:</t>
  </si>
  <si>
    <t xml:space="preserve">Radovi su predviđeni na većem broju mikrolokacija rasprostranjenih na čitavom području JLS. Količine predviđene troškovnikom su okvrine. Izvedene količine mogu biti veće i manje od predviđenih.Radovi označeni kao interventno održavanje (stavke 26., 27. i 28. troškovnika) moraju biti izvedeni istog dana u kojemu odabrani Izvoditelj dobije nalog za njihovo izvršenje. Pored navedenog, u jedinične cijene treba ukalkulirati dobavu, dopremu, skladištenje i ugradbu svog potrebnog materijala za realizaciju stavke. </t>
  </si>
  <si>
    <t>r.br.</t>
  </si>
  <si>
    <t>opis stavke</t>
  </si>
  <si>
    <t>kolicina</t>
  </si>
  <si>
    <t>jed.mj.</t>
  </si>
  <si>
    <t>jed. cij.</t>
  </si>
  <si>
    <t>iznos izražen u EURIMA</t>
  </si>
  <si>
    <t>1.</t>
  </si>
  <si>
    <t>ODRŽAVANJE NERAZVRSTANIH CESTA</t>
  </si>
  <si>
    <t>Strojno ili ručno rušenje (razbijanje) raznih armirano betonskih, betonskih i kamenih konstrukcija te utovar istih u kamion. Obračun po m3 konstrukcije.</t>
  </si>
  <si>
    <t>m3</t>
  </si>
  <si>
    <t>2.</t>
  </si>
  <si>
    <t>Dobava, doprema i betoniranje temelja, zidova, ploča i sl. sa betonom prema uputi nad. inž., izrada potrebne glatke oplate sa podupiranjem, te dobava i montaža armature. Obračun za beton po m3, za oplatu po m2 i za armaturu po kg.</t>
  </si>
  <si>
    <t>a)</t>
  </si>
  <si>
    <t xml:space="preserve">oplata </t>
  </si>
  <si>
    <t>m2</t>
  </si>
  <si>
    <t>b)</t>
  </si>
  <si>
    <t>beton klase C 20/25</t>
  </si>
  <si>
    <t>c)</t>
  </si>
  <si>
    <t>beton klase C 25/30</t>
  </si>
  <si>
    <t>d)</t>
  </si>
  <si>
    <t>armatura</t>
  </si>
  <si>
    <t>kg</t>
  </si>
  <si>
    <t>3.</t>
  </si>
  <si>
    <t>Sječenje šiblja i stabla svih dimenzija, odsijecanje grana, rezanje stabla i debelih grana na dužine pogodne za prijevoz, vađenje korijena, šiblja te starih panjeva i panjeva novo posiječenih stabla, zatim odnošenje šiblja, granja, trupaca i panjeva na odlagalište koje odredi nadzorni inženjer. St. 1-03.1 OTU. Obračun po m2 očišćene površine i komadu uklonjenog stabla.</t>
  </si>
  <si>
    <t>grmlje i šiblje do fi 110 mm</t>
  </si>
  <si>
    <r>
      <t>promjer panja od fi 110 do</t>
    </r>
    <r>
      <rPr>
        <sz val="11"/>
        <color theme="1"/>
        <rFont val="Symbol"/>
        <family val="1"/>
        <charset val="2"/>
      </rPr>
      <t xml:space="preserve"> </t>
    </r>
    <r>
      <rPr>
        <sz val="11"/>
        <color theme="1"/>
        <rFont val="Times New Roman"/>
        <family val="1"/>
      </rPr>
      <t>300 mm</t>
    </r>
  </si>
  <si>
    <t>kom</t>
  </si>
  <si>
    <r>
      <t>promjer panja preko</t>
    </r>
    <r>
      <rPr>
        <sz val="11"/>
        <color theme="1"/>
        <rFont val="Symbol"/>
        <family val="1"/>
        <charset val="2"/>
      </rPr>
      <t xml:space="preserve"> f</t>
    </r>
    <r>
      <rPr>
        <sz val="11"/>
        <color theme="1"/>
        <rFont val="Times New Roman"/>
        <family val="1"/>
      </rPr>
      <t xml:space="preserve"> 300 mm</t>
    </r>
  </si>
  <si>
    <t>4.</t>
  </si>
  <si>
    <t>Strojni široki iskop bez obzira na kategoriju tla sa utovarom u kamion. Obračun po m3 u sraslom stanju.</t>
  </si>
  <si>
    <t>5.</t>
  </si>
  <si>
    <t>Strojni iskop temelja bez obzira na kategoriju tla. Stavka obuhvaća iskop temelja različitih presjeka prema uputama nadzornog inženjera te utovar materijala u kamion. Obračun po m3 u sraslom stanju.</t>
  </si>
  <si>
    <t>6.</t>
  </si>
  <si>
    <t>Iskop rova infrastrukture raznih dimenzija poprečnog presjeka bez obzira na kategoriju tla sa deponiranjem iskopa na gradilišnom depou ili utovarom u kamion. Obračun po m3 u sraslom stanju.</t>
  </si>
  <si>
    <t>7.</t>
  </si>
  <si>
    <t>Izrada bankine. Rad obuhvaća nasipavanje, planiranje i zbijanje kamenog nesepariranog materijala koji se dobro ugrađuje u sloju do 10 cm, prosječno širine 50-70 cm. Uvaljana površina bankine mora imati mozaičnu strukturu. Površina bankine mora biti do 1 cm niža od ruba kolnika. U cijenu je uključena doprema materijala, nasipavanje, razastiranje, planiranje i zbijanje odgovarajućim strojevima.Obračun po m2.</t>
  </si>
  <si>
    <t>8.</t>
  </si>
  <si>
    <t>Nabava i doprema i razastiranje kamene rizle granulacije 8 - 16 mm u sloju prema nalogu nadzornog inženjera. Obračun po m3 ugrađenog materijala.</t>
  </si>
  <si>
    <t>9.</t>
  </si>
  <si>
    <t>Nabava , doprema i razastiranje (strojno ili ručno) humusnog materijala bez primjesa grana, korijena i drugih materijala koji nisu pogodni za razvoj vegetacije, u sloju prema nalogu nadzornog inženjera. Materijal je potrebno planirati i zbiti sukladno uputama nadzornog inženjera. Obračun po m3 ugrađenog materijala.</t>
  </si>
  <si>
    <t>mehaničko razastiranje</t>
  </si>
  <si>
    <t>ručno razastiranje</t>
  </si>
  <si>
    <t>10.</t>
  </si>
  <si>
    <t>Nabava, doprema i fino planiranje kamenog miješanog materijala (jalovine) krupnoće zrna do najviše 40 mm na kompletnim potezima potezima nerazvrstanih cesta. U cijenu je uključeno planiranje podloge prije nasipavanja. Obračun po m3 ugrađenog materijala.</t>
  </si>
  <si>
    <t>11.</t>
  </si>
  <si>
    <t>Nabava, doprema i fino planiranje kamenog materijala (tampon) na kompletnim potezima nerazvrstanih cesta. U cijenu je uključeno planiranje podloge prije nasipavanja. Obračun po m3 ugrađenog materijala.</t>
  </si>
  <si>
    <t xml:space="preserve">granulacije 0 - 63 mm             </t>
  </si>
  <si>
    <t>granulacije 0 - 31 mm</t>
  </si>
  <si>
    <t>12.</t>
  </si>
  <si>
    <t>Nabava i doprema lomljenog kamena te izrada nasipa. Komprimiranje slojeva nasipa treba izvršiti tako da se postigne stupanj zbijenosti u odnosu na standardni  Proctov postupak min. Sz.= 95-100%, odnosno modul stišljivosti metodom kružne ploče promjera 30 cm min. Ms.=40 MN/m2. Obračun po m3 ugrađenog kamenog materijala u zbijenom stanju.</t>
  </si>
  <si>
    <t>13.</t>
  </si>
  <si>
    <t>Nabava i doprema pogodnog materijala iz iskopa te izrada nasipa. Komprimiranje slojeva nasipa treba izvršiti tako da se postigne stupanj zbijenosti u odnosu na standardni  Proctov postupak min. Sz.= 95-100%, odnosno modul stišljivosti metodom kružne ploče promjera 30 cm min. Ms.=40 MN/m2. Obračun po m3 ugrađenog  materijala u zbijenom stanju.</t>
  </si>
  <si>
    <t>14.</t>
  </si>
  <si>
    <t>Strojno valjanje nasipanih nerazvrstanih cesta  po izvršenom nasipavanju. Obračun po m2 uvaljane nerazvrstane ceste.</t>
  </si>
  <si>
    <t>15.</t>
  </si>
  <si>
    <t>Iskop oborinskih jaraka dimenzija 60x50 cm radi odvodnje atmosferskih voda sa nerazvrstanih cesta bez obzira na kategoriju terena. U cijenu stavke je uključen utovar materijala u prijevozno sredstvo. Obračun po m'  iskopanog jarka.</t>
  </si>
  <si>
    <t>m</t>
  </si>
  <si>
    <t>16.</t>
  </si>
  <si>
    <t>Prijevoz i odlaganje neupotrebljivog materijala: rad obuhvaća prijevoz iskopanog i neupotrebljivog materijala sa gradilišta do odlagališta, sa formiranjem, uređenjem odlagališta sa svim poslovima potrebnim za njegovu stabilnost i uklapanje u okolinu. Izvođač je dužan da u potpunosti osigura prijevoz, kako na gradilištu, tako i na javnim prometnim površinama. Odlaganje materijala vrši se prema odredbi nadzornog inženjera za stalna odlagališta, a u skladu sa prostorno-ekološkim uvjetima. Potrebno je posvetiti pažnju pravilnoj odvodnji oko deponije i na deponiji kao i ocjeni geotehničkih karakteristika tla na kojem se formiraju veće deponije kako bi se izbjeglo eventualno stvaranje klizišta i ostalih deformacija tla. U jediničnoj cijeni obuhvaćeni su svi troškovi iznalaženja i uređenja deponije (i eventualnog plaćanja korištenja gradske deponije), kao i njeno uklapanje u okolinu, osim troškova eksproprijacije i odšteta koje snosi investitor ali samo u granicama deponije koju je odredio nadzorni inženjer. Obračun se vrši po m3 materijala u sraslom stanju (bez koeficijenta rastresitosti).</t>
  </si>
  <si>
    <t>prijevoz u odlagalište na dužinu do 5000 m</t>
  </si>
  <si>
    <t>prijevoz na odlagalište na dužinu veću od 5000 m</t>
  </si>
  <si>
    <t>prijevoz na odlagalište na dužinu od 20.000 m - 50.000 m</t>
  </si>
  <si>
    <t>17.</t>
  </si>
  <si>
    <t>Rezanje postojećeg asfalta reznom pločom. Obračun po m'.</t>
  </si>
  <si>
    <t>m'</t>
  </si>
  <si>
    <t>18.</t>
  </si>
  <si>
    <t>Plitka sanacija asfaltne površine - ceste.</t>
  </si>
  <si>
    <t>Stavka uključuje piljenje asfalta, vađenje asfalta deb. do 10 cm sa utovarom i odvozom na deponiju,  popravak tamponskog sloja u potrebnoj debljini prema uputi investitora s strojnim  nabijanjem, špricanjem rubova asfalta bitumenskom emulzijom, te asfaltiranje s AC 16 base 50/70 (BNS 16)  i  AC 11surf 50/70 (AB 11E) u dva sloja (5+4 cm). Obračun po m2 stvarno ugrađenog asfalta.</t>
  </si>
  <si>
    <t>popravak tam. materijaloom deb. do 5 cm</t>
  </si>
  <si>
    <t>popravak tam. materijalom deb. od 5 - 20 cm</t>
  </si>
  <si>
    <t>19.</t>
  </si>
  <si>
    <t>Stavka uključuje piljenje asfalta, vađenje asfalta deb. 5 cm sa utovarom i odvozom na deponiju, popravak tamponskog sloja u potrebnoj debljini prema uputi investitora sa strojnim  nabijanjem, špricanjem rubova asfalta bitumenskom emulzijom, te asfaltiranje AC 16 surf 50/70 (BNHS 16) u sloju od 5 cm. Obračun po m2 stvarno ugrađenog asfalta.</t>
  </si>
  <si>
    <t>20.</t>
  </si>
  <si>
    <t>Plitka sanacija asfaltne površine - nogostupa.                                                         Stavka uključuje piljenje asfalta, vađenje asfalta u debljini do 4 cm sa utovarom i odvozom na deponiju, popravak tamponskog sloja u debljini od 5 cm sa strojnim nabijanjem, špricanjem rubova asfalta bitumenskom emulzijom, te asfaltiranje asfalt betonom AC 8 surf 50/70 (AB 8) u sloju od 4 cm. Obračun po m2 stvarno ugrađenog asfalta.</t>
  </si>
  <si>
    <t>21.</t>
  </si>
  <si>
    <t>Duboka sanacija asfaltne površine.</t>
  </si>
  <si>
    <t>Stavka uključuje piljenje asfalta, iskop asfalta debljine do 10 cm i materijala debljine 30 cm  sa utovarom i odvozom na deponiju, te izradu novog tamponskog sloja deb. 30 cm sa strojnim nabijanjem, špricanjem rubova asfalta bitumenskom emulzijom, te asfaltiranje s AC 16 base 50/70 (BNS 16)  i AC 11surf 50/70 (AB 11E) u dva sloja (5+4 cm). Obračun po m2 stvarno ugrađenog asfalta.</t>
  </si>
  <si>
    <t>22.</t>
  </si>
  <si>
    <t>Stavka uključuje piljenje asfalta, iskop asfalta debljine 5 cm i materijala debljine 30 cm  sa utovarom i odvozom na deponiju, te izradu novog tamponskog sloja sa potrebnim nabijanjem, špricanjem rubova asfalta bitumenskom emulzijom, te asfaltiranje s AC 16 surf 50/70 (BNHS 16) u sloju od 5 cm.Obračun po m2 stvarno ugrađenog asfalta.</t>
  </si>
  <si>
    <t>23.</t>
  </si>
  <si>
    <t>Dobava, doprema i ugradba betonskih ivičnjaka. Stavka obuhvaća: iskop temelja za ivičnjak, sabijanje dna temelja vibro pločom, izrada betonske posteljice, dobava i postava ivičnjaka,, zalaganje ivičnjaka betonom klase C 20/25, fugiranje finim cementnim malterom 1:3, planiranje čiste zemlje po zoni zahvata, utovar u kamion i odvoz otpadnog materijala na depo. Obračun po m' komplet.</t>
  </si>
  <si>
    <t xml:space="preserve"> - betonski ivičnjak dim 15 x 25 cm</t>
  </si>
  <si>
    <t xml:space="preserve"> - betonski ivičnjak dim 10 x 20 cm</t>
  </si>
  <si>
    <t>24.</t>
  </si>
  <si>
    <t>Demontaža i ponova ugradba postojećih betonskih ivičnjaka (ostali opis isti kao st. 23. samo bez dobave ivičnjaka).</t>
  </si>
  <si>
    <t>25.</t>
  </si>
  <si>
    <t>Izrada  rampi za sprečavanje arhitektonskih barijera. U stavku je uključen obrub rampe izrađen od betonskih rubnjaka 10/20 i 15/25. Elementi (čepaste ploče) se ugrađuju na betonsku podlogu C 12/15. U cijenu su uključeni svi troškovi nabave materijala, dopreme, pripreme, izrade rampe i svega ostalog potrebnog za izradu kompletne i funkcionalne rampe. Rampe se postavljaju na mjestima pješačkih prijelaza te mjestima uključivanja pješaka na nogostup sa visinski deniveliranih površina. Obračun po komadu izvedene rampe.</t>
  </si>
  <si>
    <t>26.</t>
  </si>
  <si>
    <r>
      <t>Interventna sanacija udarnih rupa</t>
    </r>
    <r>
      <rPr>
        <sz val="11"/>
        <color theme="1"/>
        <rFont val="Times New Roman"/>
        <family val="1"/>
      </rPr>
      <t xml:space="preserve"> </t>
    </r>
    <r>
      <rPr>
        <b/>
        <sz val="11"/>
        <color theme="1"/>
        <rFont val="Times New Roman"/>
        <family val="1"/>
        <charset val="238"/>
      </rPr>
      <t>hladnom asfaltnom masom.</t>
    </r>
    <r>
      <rPr>
        <sz val="11"/>
        <color theme="1"/>
        <rFont val="Times New Roman"/>
        <family val="1"/>
      </rPr>
      <t xml:space="preserve"> Stavka obuhvaća čišćenje i isušivanje udarne rupe te nabavu, dopremu, ugradnju i valjanje hladne asfaltne mase. Obračun po kompletu izvršene sanacije. </t>
    </r>
  </si>
  <si>
    <r>
      <t>Interventna sanacija udarnih rupa</t>
    </r>
    <r>
      <rPr>
        <sz val="11"/>
        <color theme="1"/>
        <rFont val="Times New Roman"/>
        <family val="1"/>
      </rPr>
      <t xml:space="preserve"> </t>
    </r>
    <r>
      <rPr>
        <b/>
        <sz val="11"/>
        <color theme="1"/>
        <rFont val="Times New Roman"/>
        <family val="1"/>
        <charset val="238"/>
      </rPr>
      <t>hladnom asfaltnom masom i bitumeniziranom zakrpom ("flasterom")</t>
    </r>
    <r>
      <rPr>
        <sz val="11"/>
        <color theme="1"/>
        <rFont val="Times New Roman"/>
        <family val="1"/>
      </rPr>
      <t xml:space="preserve"> Stavka obuhvaća čišćenje i isušivanje udarne rupe, bitumeniziranje površine, nabavu, dopremu, ugradnju i valjanje hladne asfaltne mase te nabavu, dopremu, ugradnju vodonepropusne folije visoke vlačne čvrstoće, koja mora biti izrađena od staklenih vlakana koja su presvučena termostabilnim elastomernim polimerom čija točka topljenja mora biti veća od 220 ° C, postavljen između dva poliesterska tekstila s tkanom vezom i zaštićeno polimerno modficiranim slojem asfalta.  Obračun po kompletu izvršene sanacije. </t>
    </r>
  </si>
  <si>
    <t>27.</t>
  </si>
  <si>
    <r>
      <t>Interventna sanacija udarnih rupa betonom.</t>
    </r>
    <r>
      <rPr>
        <sz val="11"/>
        <color theme="1"/>
        <rFont val="Times New Roman"/>
        <family val="1"/>
      </rPr>
      <t xml:space="preserve"> Stavka obuhvaća čišćenje i isušivanje udarne rupe, ugradnju mehanički zbijenog zrnatog kamenog materijala veličine zrna 0-64 mm ili 0-31mm te nabavu, dopremu, ugradnju betona kalse C20/25. Mjesto sanacije je potrebnoi fizički zaštititi te privremeno označiti prometnim znakovima dok beton ne bude sposoban preuzeti prometna opterećenja. Obračun po kompletu izvršene sanacije. </t>
    </r>
  </si>
  <si>
    <t>28.</t>
  </si>
  <si>
    <r>
      <t>Interventno označavanje opasnih mjesta.</t>
    </r>
    <r>
      <rPr>
        <sz val="11"/>
        <color theme="1"/>
        <rFont val="Times New Roman"/>
        <family val="1"/>
      </rPr>
      <t xml:space="preserve"> Stavkom je obuhvaćeno privremeno osiguranje opasnih mjesta na nerazvrstanim prometnicama (udarne rupe, rušenje zida, odroni)  do konačne sanacije označavanjem primjerenim prometnim znakovima te fizičkim ograđivanjem opasnog mjesta.Obračun po kompletu izvršenog osiguranja lokacije opasnog mjesta.</t>
    </r>
  </si>
  <si>
    <t>29.</t>
  </si>
  <si>
    <t>Nabava, doprema i ugradnja lijevanog željeznog poklopca dimenzija 60×60 cm ili fi 60 cm. Obračun po komadu kompletnog ugrađenog poklopca.</t>
  </si>
  <si>
    <t>poklopac Klasa A 15</t>
  </si>
  <si>
    <t>poklopac Klasa B 125</t>
  </si>
  <si>
    <t>poklopac Klasa C 250</t>
  </si>
  <si>
    <t>poklopac Klasa D 400</t>
  </si>
  <si>
    <t>30.</t>
  </si>
  <si>
    <t>Nabava, doprema i ugradnja kišnih ljevano-željeznih rešetki s okvirom. Obračun po komadu ugrađene rešetke.</t>
  </si>
  <si>
    <t>40x40 cm, C250 ovalna</t>
  </si>
  <si>
    <t>50x20 cm, C250 - linijska</t>
  </si>
  <si>
    <t>50x30 cm, C250 - linijska</t>
  </si>
  <si>
    <t>31.</t>
  </si>
  <si>
    <t>Radovi u režiji koji se ne mogu normirati:</t>
  </si>
  <si>
    <t xml:space="preserve">NKV radnik </t>
  </si>
  <si>
    <t>h</t>
  </si>
  <si>
    <t>rovokopač - kombinirka</t>
  </si>
  <si>
    <t>rovokopač - kupolaš</t>
  </si>
  <si>
    <t>kamion</t>
  </si>
  <si>
    <t>32.</t>
  </si>
  <si>
    <t xml:space="preserve">Iskop temelja koša za smeće ili prometnog znaka dim. 30x30x30 cm  u terenu bez obzira na kategoriju tla, izrada oplate male visine, betoniranje temelja betonom klase C 20/25, skidanje oplate, planiranje čiste zemlje oko temelja, utovar iskopa u kamion i odvoz na deponiju. Obračun po komadu temelja komplet. </t>
  </si>
  <si>
    <t>33.</t>
  </si>
  <si>
    <t>Poravnavanje/premještanje betonskih barijera i vaza. Obračun po komadu.</t>
  </si>
  <si>
    <t>34.</t>
  </si>
  <si>
    <t>Dobava, doprema i strojno razastiranje riječnih kamenih oblutaka (16-32 mm) na kopnu i u moru u sloju od 20 cm. Uzorke oblutaka potrebno je dostaviti nadzornom inženjeru na ovjeru. Obračun po m3.</t>
  </si>
  <si>
    <t>35.</t>
  </si>
  <si>
    <t>Sanacija zauljene površine (ceste) primjenom rastresitog sredstva za upijanje mrlja (motorna ulja, goriva, otapala i slično). Stavka obuhvaća primjenu odgovarajućeg vezivnog srestva rasipavanjem po zauljenoj površini te skupljanje sipine zajedno za upijenim organskom tekućinom, odvoz i zbrinjavanje istih. Obračun po m2 sanirane površine.</t>
  </si>
  <si>
    <t>36.</t>
  </si>
  <si>
    <t>Sanacija poklopaca infrastrukturnih okna umetanjem gumenih brtvi na poklopce radi spriječavanja buke izazvane prolaskom vozila preko poklopaca. Stavka obuhvaća dobavu i ugradnju odgovarajućih brtvi. Obračun po komadu saniranog poklopca.</t>
  </si>
  <si>
    <t>37.</t>
  </si>
  <si>
    <t xml:space="preserve">Dobava i ugradnja Geotekstila  </t>
  </si>
  <si>
    <t>38.</t>
  </si>
  <si>
    <r>
      <rPr>
        <b/>
        <sz val="11"/>
        <color theme="1"/>
        <rFont val="Times New Roman"/>
        <family val="1"/>
        <charset val="238"/>
      </rPr>
      <t xml:space="preserve">Strojno košnja zelenih površina uz puteve (malčiranje) </t>
    </r>
    <r>
      <rPr>
        <sz val="11"/>
        <color theme="1"/>
        <rFont val="Times New Roman"/>
        <family val="1"/>
        <charset val="238"/>
      </rPr>
      <t>.                                                                                              Obračun po m</t>
    </r>
    <r>
      <rPr>
        <vertAlign val="superscript"/>
        <sz val="11"/>
        <color theme="1"/>
        <rFont val="Times New Roman"/>
        <family val="1"/>
        <charset val="238"/>
      </rPr>
      <t>2</t>
    </r>
    <r>
      <rPr>
        <sz val="11"/>
        <color theme="1"/>
        <rFont val="Times New Roman"/>
        <family val="1"/>
        <charset val="238"/>
      </rPr>
      <t xml:space="preserve"> pokošene površine.</t>
    </r>
  </si>
  <si>
    <r>
      <t>m</t>
    </r>
    <r>
      <rPr>
        <vertAlign val="superscript"/>
        <sz val="11"/>
        <color theme="1"/>
        <rFont val="Times New Roman"/>
        <family val="1"/>
        <charset val="238"/>
      </rPr>
      <t>2</t>
    </r>
  </si>
  <si>
    <t>39.</t>
  </si>
  <si>
    <r>
      <rPr>
        <b/>
        <sz val="11"/>
        <color theme="1"/>
        <rFont val="Times New Roman"/>
        <family val="1"/>
        <charset val="238"/>
      </rPr>
      <t xml:space="preserve">Sječa guste šume. </t>
    </r>
    <r>
      <rPr>
        <sz val="11"/>
        <color theme="1"/>
        <rFont val="Times New Roman"/>
        <family val="1"/>
        <charset val="238"/>
      </rPr>
      <t>U jediničnoj cijeni uključeno piljenje guste šume, rezanje na dužinu od 1,0 m sa slaganjem, utovarom i odvozom na lokaciju po nalogu nadzornog inženjera na udaljenost do 15 km. U jediničnoj cijeni uključeno vađenje panjeva sa odvozom na deponiju. Obračun se vrši po m</t>
    </r>
    <r>
      <rPr>
        <vertAlign val="superscript"/>
        <sz val="11"/>
        <color theme="1"/>
        <rFont val="Times New Roman"/>
        <family val="1"/>
        <charset val="238"/>
      </rPr>
      <t>2</t>
    </r>
    <r>
      <rPr>
        <sz val="11"/>
        <color theme="1"/>
        <rFont val="Times New Roman"/>
        <family val="1"/>
        <charset val="238"/>
      </rPr>
      <t>.</t>
    </r>
  </si>
  <si>
    <t>40.</t>
  </si>
  <si>
    <r>
      <rPr>
        <b/>
        <sz val="11"/>
        <color theme="1"/>
        <rFont val="Times New Roman"/>
        <family val="1"/>
        <charset val="238"/>
      </rPr>
      <t xml:space="preserve">Sječa bočnih grana. </t>
    </r>
    <r>
      <rPr>
        <sz val="11"/>
        <color theme="1"/>
        <rFont val="Times New Roman"/>
        <family val="1"/>
        <charset val="238"/>
      </rPr>
      <t>Stavka uključuje strojnu sječu vertikalnih grana na zapuštenim putovima u visini cca 3 m sa jedne strane, uključujući drobljenje posječenih grana. Obračun po m' ceste ili prometnice s jedne strane.</t>
    </r>
  </si>
  <si>
    <t>41.</t>
  </si>
  <si>
    <r>
      <rPr>
        <b/>
        <sz val="11"/>
        <color theme="1"/>
        <rFont val="Times New Roman"/>
        <family val="1"/>
        <charset val="238"/>
      </rPr>
      <t xml:space="preserve">Rad radnika. </t>
    </r>
    <r>
      <rPr>
        <sz val="11"/>
        <color theme="1"/>
        <rFont val="Times New Roman"/>
        <family val="1"/>
        <charset val="238"/>
      </rPr>
      <t>Rad radnika na uklanjanju nepoželjne vegetacije (radnik sa motornom pilom ili trimerom). Obračun po satu rada radnika.</t>
    </r>
  </si>
  <si>
    <t>TROŠKOVNIK ODRŽAVANJA NERAZVRSTANIH CESTA</t>
  </si>
  <si>
    <t>UKUPNO</t>
  </si>
  <si>
    <t>PDV 25%</t>
  </si>
  <si>
    <t>SVEUKUPNO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</si>
</sst>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1]"/>
    <numFmt numFmtId="165" formatCode="\ #,##0.00&quot;    &quot;;\-#,##0.00&quot;    &quot;;\-00&quot;    &quot;;\ @\ "/>
    <numFmt numFmtId="166" formatCode="#,##0.00\ &quot;kn&quot;"/>
  </numFmts>
  <fonts count="14" x14ac:knownFonts="1">
    <font>
      <sz val="11"/>
      <color theme="1"/>
      <name val="Calibri"/>
      <family val="2"/>
      <charset val="238"/>
      <scheme val="minor"/>
    </font>
    <font>
      <sz val="11"/>
      <color theme="1"/>
      <name val="Calibri"/>
      <family val="2"/>
      <charset val="238"/>
      <scheme val="minor"/>
    </font>
    <font>
      <b/>
      <i/>
      <sz val="12"/>
      <color theme="1"/>
      <name val="Calibri"/>
      <family val="2"/>
      <charset val="238"/>
      <scheme val="minor"/>
    </font>
    <font>
      <sz val="11"/>
      <color theme="1"/>
      <name val="Times New Roman"/>
      <family val="1"/>
    </font>
    <font>
      <b/>
      <sz val="11"/>
      <color theme="1"/>
      <name val="Times New Roman"/>
      <family val="1"/>
    </font>
    <font>
      <sz val="11"/>
      <color theme="1"/>
      <name val="Courier New"/>
      <family val="3"/>
    </font>
    <font>
      <sz val="11"/>
      <color theme="1"/>
      <name val="Arial"/>
      <family val="2"/>
      <charset val="238"/>
    </font>
    <font>
      <sz val="10"/>
      <color theme="1"/>
      <name val="Arial"/>
      <family val="2"/>
      <charset val="238"/>
    </font>
    <font>
      <sz val="11"/>
      <color theme="1"/>
      <name val="Symbol"/>
      <family val="1"/>
      <charset val="2"/>
    </font>
    <font>
      <sz val="11"/>
      <color theme="1"/>
      <name val="Times New Roman"/>
      <family val="1"/>
      <charset val="238"/>
    </font>
    <font>
      <b/>
      <sz val="11"/>
      <color theme="1"/>
      <name val="Times New Roman"/>
      <family val="1"/>
      <charset val="238"/>
    </font>
    <font>
      <vertAlign val="superscript"/>
      <sz val="11"/>
      <color theme="1"/>
      <name val="Times New Roman"/>
      <family val="1"/>
      <charset val="238"/>
    </font>
    <font>
      <b/>
      <sz val="12"/>
      <color theme="1"/>
      <name val="Times New Roman"/>
      <family val="1"/>
      <charset val="238"/>
    </font>
    <font>
      <b/>
      <u/>
      <sz val="11"/>
      <color theme="1"/>
      <name val="Times New Roma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hair">
        <color indexed="8"/>
      </left>
      <right style="hair">
        <color indexed="8"/>
      </right>
      <top style="hair">
        <color indexed="8"/>
      </top>
      <bottom style="hair">
        <color indexed="8"/>
      </bottom>
      <diagonal/>
    </border>
    <border>
      <left/>
      <right/>
      <top/>
      <bottom style="hair">
        <color indexed="8"/>
      </bottom>
      <diagonal/>
    </border>
    <border>
      <left/>
      <right/>
      <top style="hair">
        <color indexed="8"/>
      </top>
      <bottom style="hair">
        <color indexed="8"/>
      </bottom>
      <diagonal/>
    </border>
  </borders>
  <cellStyleXfs count="2">
    <xf numFmtId="0" fontId="0" fillId="0" borderId="0"/>
    <xf numFmtId="43" fontId="1" fillId="0" borderId="0" applyFont="0" applyFill="0" applyBorder="0" applyAlignment="0" applyProtection="0"/>
  </cellStyleXfs>
  <cellXfs count="88">
    <xf numFmtId="0" fontId="0" fillId="0" borderId="0" xfId="0"/>
    <xf numFmtId="0" fontId="2" fillId="0" borderId="0" xfId="0" applyFont="1" applyAlignment="1">
      <alignment horizontal="center"/>
    </xf>
    <xf numFmtId="0" fontId="3" fillId="0" borderId="0" xfId="0" applyFont="1"/>
    <xf numFmtId="49" fontId="3" fillId="0" borderId="0" xfId="0" applyNumberFormat="1" applyFont="1" applyAlignment="1">
      <alignment horizontal="center" vertical="top"/>
    </xf>
    <xf numFmtId="0" fontId="3" fillId="0" borderId="0" xfId="0" applyFont="1" applyAlignment="1">
      <alignment horizontal="justify" wrapText="1"/>
    </xf>
    <xf numFmtId="4" fontId="3" fillId="0" borderId="0" xfId="0" applyNumberFormat="1" applyFont="1" applyAlignment="1">
      <alignment horizontal="center"/>
    </xf>
    <xf numFmtId="0" fontId="3" fillId="0" borderId="0" xfId="0" applyFont="1" applyAlignment="1">
      <alignment horizontal="center"/>
    </xf>
    <xf numFmtId="164" fontId="3" fillId="0" borderId="0" xfId="0" applyNumberFormat="1" applyFont="1" applyAlignment="1">
      <alignment horizontal="center" vertical="center"/>
    </xf>
    <xf numFmtId="49" fontId="4" fillId="0" borderId="0" xfId="0" applyNumberFormat="1" applyFont="1" applyAlignment="1">
      <alignment horizontal="left" vertical="center" wrapText="1"/>
    </xf>
    <xf numFmtId="0" fontId="0" fillId="0" borderId="0" xfId="0"/>
    <xf numFmtId="0" fontId="3" fillId="0" borderId="0" xfId="0" applyFont="1" applyAlignment="1">
      <alignment horizontal="justify" vertical="center" wrapText="1"/>
    </xf>
    <xf numFmtId="0" fontId="5" fillId="0" borderId="0" xfId="0" applyFont="1" applyAlignment="1">
      <alignment horizontal="justify" wrapText="1"/>
    </xf>
    <xf numFmtId="0" fontId="6" fillId="0" borderId="0" xfId="0" applyFont="1" applyAlignment="1">
      <alignment wrapText="1"/>
    </xf>
    <xf numFmtId="0" fontId="6" fillId="0" borderId="0" xfId="0" applyFont="1" applyAlignment="1">
      <alignment horizontal="center" wrapText="1"/>
    </xf>
    <xf numFmtId="164" fontId="6" fillId="0" borderId="0" xfId="0" applyNumberFormat="1" applyFont="1" applyAlignment="1">
      <alignment vertical="center" wrapText="1"/>
    </xf>
    <xf numFmtId="164" fontId="6" fillId="0" borderId="0" xfId="0" applyNumberFormat="1" applyFont="1" applyAlignment="1">
      <alignment horizontal="center" vertical="center" wrapText="1"/>
    </xf>
    <xf numFmtId="49" fontId="3" fillId="0" borderId="1"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justify"/>
    </xf>
    <xf numFmtId="4" fontId="3" fillId="0" borderId="0" xfId="0" applyNumberFormat="1" applyFont="1" applyAlignment="1">
      <alignment horizontal="center" textRotation="90" wrapText="1" shrinkToFit="1"/>
    </xf>
    <xf numFmtId="0" fontId="3" fillId="0" borderId="0" xfId="0" applyFont="1" applyAlignment="1">
      <alignment horizontal="center" textRotation="90" wrapText="1" shrinkToFit="1"/>
    </xf>
    <xf numFmtId="164" fontId="3" fillId="0" borderId="0" xfId="0" applyNumberFormat="1" applyFont="1" applyAlignment="1">
      <alignment horizontal="center" vertical="center" textRotation="90" wrapText="1" shrinkToFit="1"/>
    </xf>
    <xf numFmtId="49" fontId="4" fillId="0" borderId="2" xfId="0" applyNumberFormat="1" applyFont="1" applyBorder="1" applyAlignment="1">
      <alignment horizontal="center" vertical="center"/>
    </xf>
    <xf numFmtId="0" fontId="4" fillId="0" borderId="2" xfId="0" applyFont="1" applyBorder="1" applyAlignment="1">
      <alignment horizontal="justify" vertical="center"/>
    </xf>
    <xf numFmtId="4" fontId="3" fillId="0" borderId="2" xfId="0" applyNumberFormat="1" applyFont="1" applyBorder="1" applyAlignment="1">
      <alignment horizontal="center" textRotation="90" wrapText="1" shrinkToFit="1"/>
    </xf>
    <xf numFmtId="0" fontId="3" fillId="0" borderId="2" xfId="0" applyFont="1" applyBorder="1" applyAlignment="1">
      <alignment horizontal="center" textRotation="90" wrapText="1" shrinkToFit="1"/>
    </xf>
    <xf numFmtId="164" fontId="3" fillId="0" borderId="2" xfId="0" applyNumberFormat="1" applyFont="1" applyBorder="1" applyAlignment="1">
      <alignment horizontal="center" vertical="center" textRotation="90" wrapText="1" shrinkToFit="1"/>
    </xf>
    <xf numFmtId="164" fontId="3" fillId="0" borderId="2" xfId="0" applyNumberFormat="1" applyFont="1" applyBorder="1" applyAlignment="1">
      <alignment horizontal="center" vertical="center"/>
    </xf>
    <xf numFmtId="0" fontId="4" fillId="0" borderId="0" xfId="0" applyFont="1" applyAlignment="1">
      <alignment horizontal="justify" wrapText="1"/>
    </xf>
    <xf numFmtId="0" fontId="3" fillId="0" borderId="0" xfId="0" applyFont="1" applyAlignment="1">
      <alignment vertical="top" wrapText="1"/>
    </xf>
    <xf numFmtId="0" fontId="7" fillId="0" borderId="0" xfId="0" applyFont="1" applyAlignment="1">
      <alignment horizontal="center"/>
    </xf>
    <xf numFmtId="0" fontId="7" fillId="0" borderId="0" xfId="0" applyFont="1"/>
    <xf numFmtId="164" fontId="7" fillId="0" borderId="0" xfId="0" applyNumberFormat="1" applyFont="1"/>
    <xf numFmtId="49" fontId="3" fillId="0" borderId="0" xfId="0" applyNumberFormat="1" applyFont="1" applyAlignment="1">
      <alignment horizontal="right" vertical="top"/>
    </xf>
    <xf numFmtId="165" fontId="3" fillId="0" borderId="0" xfId="1" applyNumberFormat="1" applyFont="1" applyAlignment="1">
      <alignment horizontal="center"/>
    </xf>
    <xf numFmtId="164" fontId="3" fillId="0" borderId="0" xfId="0" applyNumberFormat="1" applyFont="1" applyAlignment="1">
      <alignment horizontal="center"/>
    </xf>
    <xf numFmtId="0" fontId="6" fillId="0" borderId="0" xfId="0" applyFont="1" applyAlignment="1">
      <alignment vertical="top" wrapText="1"/>
    </xf>
    <xf numFmtId="164" fontId="6" fillId="0" borderId="0" xfId="0" applyNumberFormat="1" applyFont="1" applyAlignment="1">
      <alignment vertical="top" wrapText="1"/>
    </xf>
    <xf numFmtId="164" fontId="3" fillId="0" borderId="0" xfId="1" applyNumberFormat="1" applyFont="1" applyAlignment="1">
      <alignment horizontal="center"/>
    </xf>
    <xf numFmtId="164" fontId="3" fillId="0" borderId="0" xfId="0" applyNumberFormat="1" applyFont="1" applyAlignment="1">
      <alignment vertical="top" wrapText="1"/>
    </xf>
    <xf numFmtId="49" fontId="9" fillId="0" borderId="0" xfId="0" applyNumberFormat="1" applyFont="1" applyAlignment="1">
      <alignment horizontal="center" vertical="top"/>
    </xf>
    <xf numFmtId="0" fontId="9" fillId="0" borderId="0" xfId="0" applyFont="1" applyAlignment="1">
      <alignment vertical="top" wrapText="1"/>
    </xf>
    <xf numFmtId="164" fontId="9" fillId="0" borderId="0" xfId="0" applyNumberFormat="1" applyFont="1" applyAlignment="1">
      <alignment horizontal="center" vertical="center"/>
    </xf>
    <xf numFmtId="0" fontId="9" fillId="0" borderId="0" xfId="0" applyFont="1"/>
    <xf numFmtId="49" fontId="9" fillId="0" borderId="0" xfId="0" applyNumberFormat="1" applyFont="1" applyAlignment="1">
      <alignment horizontal="right" vertical="top"/>
    </xf>
    <xf numFmtId="0" fontId="9" fillId="0" borderId="0" xfId="0" applyFont="1" applyAlignment="1">
      <alignment horizontal="justify" wrapText="1"/>
    </xf>
    <xf numFmtId="0" fontId="9" fillId="0" borderId="0" xfId="0" applyFont="1" applyAlignment="1">
      <alignment horizontal="center"/>
    </xf>
    <xf numFmtId="164" fontId="9" fillId="0" borderId="0" xfId="0" applyNumberFormat="1" applyFont="1" applyAlignment="1">
      <alignment horizontal="center"/>
    </xf>
    <xf numFmtId="0" fontId="3" fillId="0" borderId="0" xfId="0" applyFont="1" applyAlignment="1">
      <alignment vertical="center" wrapText="1"/>
    </xf>
    <xf numFmtId="0" fontId="6" fillId="0" borderId="0" xfId="0" applyFont="1" applyAlignment="1">
      <alignment vertical="center" wrapText="1"/>
    </xf>
    <xf numFmtId="165" fontId="3" fillId="0" borderId="0" xfId="1" applyNumberFormat="1" applyFont="1" applyAlignment="1">
      <alignment horizontal="center" vertical="center"/>
    </xf>
    <xf numFmtId="0" fontId="10" fillId="2" borderId="0" xfId="0" applyFont="1" applyFill="1" applyAlignment="1">
      <alignment horizontal="justify" wrapText="1"/>
    </xf>
    <xf numFmtId="165" fontId="9" fillId="0" borderId="0" xfId="1" applyNumberFormat="1" applyFont="1" applyAlignment="1">
      <alignment horizontal="center" vertical="center"/>
    </xf>
    <xf numFmtId="0" fontId="3" fillId="0" borderId="0" xfId="0" applyFont="1" applyAlignment="1">
      <alignment horizontal="center" vertical="top"/>
    </xf>
    <xf numFmtId="0" fontId="3" fillId="0" borderId="0" xfId="0" applyFont="1" applyAlignment="1">
      <alignment horizontal="left" vertical="top" wrapText="1"/>
    </xf>
    <xf numFmtId="0" fontId="3" fillId="0" borderId="0" xfId="0" applyFont="1" applyAlignment="1">
      <alignment horizontal="justify" vertical="top" wrapText="1"/>
    </xf>
    <xf numFmtId="0" fontId="10" fillId="0" borderId="0" xfId="0" applyFont="1" applyAlignment="1">
      <alignment vertical="top" wrapText="1"/>
    </xf>
    <xf numFmtId="4" fontId="3" fillId="0" borderId="0" xfId="0" applyNumberFormat="1" applyFont="1" applyAlignment="1">
      <alignment horizontal="center" vertical="center"/>
    </xf>
    <xf numFmtId="166" fontId="3" fillId="0" borderId="0" xfId="0" applyNumberFormat="1" applyFont="1" applyAlignment="1">
      <alignment horizontal="center"/>
    </xf>
    <xf numFmtId="49" fontId="3" fillId="0" borderId="0" xfId="0" applyNumberFormat="1" applyFont="1" applyAlignment="1">
      <alignment vertical="top" wrapText="1"/>
    </xf>
    <xf numFmtId="0" fontId="3" fillId="0" borderId="0" xfId="0" applyFont="1" applyAlignment="1">
      <alignment vertical="center"/>
    </xf>
    <xf numFmtId="164" fontId="3" fillId="0" borderId="0" xfId="0" applyNumberFormat="1" applyFont="1" applyAlignment="1">
      <alignment vertical="center"/>
    </xf>
    <xf numFmtId="49" fontId="3" fillId="0" borderId="0" xfId="0" applyNumberFormat="1" applyFont="1" applyAlignment="1">
      <alignment horizontal="justify" vertical="top" wrapText="1"/>
    </xf>
    <xf numFmtId="164" fontId="3" fillId="0" borderId="0" xfId="0" applyNumberFormat="1" applyFont="1" applyAlignment="1">
      <alignment wrapText="1"/>
    </xf>
    <xf numFmtId="49" fontId="3" fillId="0" borderId="0" xfId="0" applyNumberFormat="1" applyFont="1" applyAlignment="1">
      <alignment horizontal="justify" wrapText="1"/>
    </xf>
    <xf numFmtId="49" fontId="4" fillId="0" borderId="3" xfId="0" applyNumberFormat="1" applyFont="1" applyBorder="1" applyAlignment="1">
      <alignment horizontal="center" vertical="center"/>
    </xf>
    <xf numFmtId="0" fontId="4" fillId="0" borderId="3" xfId="0" applyFont="1" applyBorder="1" applyAlignment="1">
      <alignment horizontal="justify" vertical="center" wrapText="1"/>
    </xf>
    <xf numFmtId="4"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164" fontId="3"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4" fontId="3" fillId="0" borderId="0" xfId="0" applyNumberFormat="1" applyFont="1"/>
    <xf numFmtId="4" fontId="4" fillId="0" borderId="0" xfId="0" applyNumberFormat="1" applyFont="1" applyAlignment="1">
      <alignment horizontal="center" wrapText="1"/>
    </xf>
    <xf numFmtId="0" fontId="4" fillId="0" borderId="0" xfId="0" applyFont="1" applyAlignment="1">
      <alignment horizontal="center" wrapText="1"/>
    </xf>
    <xf numFmtId="164" fontId="4" fillId="0" borderId="0" xfId="0" applyNumberFormat="1" applyFont="1" applyAlignment="1">
      <alignment horizontal="center" vertical="center"/>
    </xf>
    <xf numFmtId="49" fontId="13" fillId="0" borderId="0" xfId="0" applyNumberFormat="1" applyFont="1" applyAlignment="1">
      <alignment horizontal="center" vertical="top" wrapText="1"/>
    </xf>
    <xf numFmtId="49" fontId="4" fillId="0" borderId="0" xfId="0" applyNumberFormat="1" applyFont="1" applyAlignment="1">
      <alignment horizontal="center" vertical="center"/>
    </xf>
    <xf numFmtId="49" fontId="3" fillId="0" borderId="0" xfId="0" applyNumberFormat="1" applyFont="1" applyAlignment="1">
      <alignment horizontal="center" vertical="center"/>
    </xf>
    <xf numFmtId="49" fontId="3" fillId="0" borderId="3" xfId="0" applyNumberFormat="1" applyFont="1" applyBorder="1" applyAlignment="1">
      <alignment horizontal="center" vertical="center"/>
    </xf>
    <xf numFmtId="0" fontId="4" fillId="0" borderId="3" xfId="0" applyFont="1" applyBorder="1" applyAlignment="1">
      <alignment horizontal="justify" wrapText="1"/>
    </xf>
    <xf numFmtId="4" fontId="3" fillId="0" borderId="3" xfId="0" applyNumberFormat="1" applyFont="1" applyBorder="1" applyAlignment="1">
      <alignment horizontal="center"/>
    </xf>
    <xf numFmtId="0" fontId="3" fillId="0" borderId="3" xfId="0" applyFont="1" applyBorder="1" applyAlignment="1">
      <alignment horizontal="center"/>
    </xf>
    <xf numFmtId="164" fontId="10" fillId="0" borderId="0" xfId="0" applyNumberFormat="1" applyFont="1" applyAlignment="1">
      <alignment horizontal="center" vertical="center"/>
    </xf>
    <xf numFmtId="164" fontId="12" fillId="0" borderId="0" xfId="0" applyNumberFormat="1" applyFont="1" applyAlignment="1">
      <alignment horizontal="center" vertical="center"/>
    </xf>
    <xf numFmtId="49" fontId="3" fillId="0" borderId="3" xfId="0" applyNumberFormat="1" applyFont="1" applyBorder="1" applyAlignment="1">
      <alignment horizontal="center" vertical="top"/>
    </xf>
  </cellXfs>
  <cellStyles count="2">
    <cellStyle name="Normalno" xfId="0" builtinId="0"/>
    <cellStyle name="Zarez"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9E3DB-5449-4576-B7C2-FA71F7063F2A}">
  <dimension ref="A1:G189"/>
  <sheetViews>
    <sheetView tabSelected="1" topLeftCell="A169" workbookViewId="0">
      <selection activeCell="E12" sqref="E12:E163"/>
    </sheetView>
  </sheetViews>
  <sheetFormatPr defaultColWidth="11.140625" defaultRowHeight="15" x14ac:dyDescent="0.25"/>
  <cols>
    <col min="1" max="1" width="3.5703125" style="3" customWidth="1"/>
    <col min="2" max="2" width="58.28515625" style="4" customWidth="1"/>
    <col min="3" max="3" width="12.5703125" style="5" customWidth="1"/>
    <col min="4" max="4" width="7.28515625" style="6" customWidth="1"/>
    <col min="5" max="5" width="13.7109375" style="7" customWidth="1"/>
    <col min="6" max="6" width="16.42578125" style="7" customWidth="1"/>
    <col min="7" max="256" width="11.140625" style="2"/>
    <col min="257" max="257" width="3.5703125" style="2" customWidth="1"/>
    <col min="258" max="258" width="58.28515625" style="2" customWidth="1"/>
    <col min="259" max="259" width="12.5703125" style="2" customWidth="1"/>
    <col min="260" max="260" width="5.5703125" style="2" customWidth="1"/>
    <col min="261" max="261" width="13.7109375" style="2" customWidth="1"/>
    <col min="262" max="262" width="16.42578125" style="2" customWidth="1"/>
    <col min="263" max="512" width="11.140625" style="2"/>
    <col min="513" max="513" width="3.5703125" style="2" customWidth="1"/>
    <col min="514" max="514" width="58.28515625" style="2" customWidth="1"/>
    <col min="515" max="515" width="12.5703125" style="2" customWidth="1"/>
    <col min="516" max="516" width="5.5703125" style="2" customWidth="1"/>
    <col min="517" max="517" width="13.7109375" style="2" customWidth="1"/>
    <col min="518" max="518" width="16.42578125" style="2" customWidth="1"/>
    <col min="519" max="768" width="11.140625" style="2"/>
    <col min="769" max="769" width="3.5703125" style="2" customWidth="1"/>
    <col min="770" max="770" width="58.28515625" style="2" customWidth="1"/>
    <col min="771" max="771" width="12.5703125" style="2" customWidth="1"/>
    <col min="772" max="772" width="5.5703125" style="2" customWidth="1"/>
    <col min="773" max="773" width="13.7109375" style="2" customWidth="1"/>
    <col min="774" max="774" width="16.42578125" style="2" customWidth="1"/>
    <col min="775" max="1024" width="11.140625" style="2"/>
    <col min="1025" max="1025" width="3.5703125" style="2" customWidth="1"/>
    <col min="1026" max="1026" width="58.28515625" style="2" customWidth="1"/>
    <col min="1027" max="1027" width="12.5703125" style="2" customWidth="1"/>
    <col min="1028" max="1028" width="5.5703125" style="2" customWidth="1"/>
    <col min="1029" max="1029" width="13.7109375" style="2" customWidth="1"/>
    <col min="1030" max="1030" width="16.42578125" style="2" customWidth="1"/>
    <col min="1031" max="1280" width="11.140625" style="2"/>
    <col min="1281" max="1281" width="3.5703125" style="2" customWidth="1"/>
    <col min="1282" max="1282" width="58.28515625" style="2" customWidth="1"/>
    <col min="1283" max="1283" width="12.5703125" style="2" customWidth="1"/>
    <col min="1284" max="1284" width="5.5703125" style="2" customWidth="1"/>
    <col min="1285" max="1285" width="13.7109375" style="2" customWidth="1"/>
    <col min="1286" max="1286" width="16.42578125" style="2" customWidth="1"/>
    <col min="1287" max="1536" width="11.140625" style="2"/>
    <col min="1537" max="1537" width="3.5703125" style="2" customWidth="1"/>
    <col min="1538" max="1538" width="58.28515625" style="2" customWidth="1"/>
    <col min="1539" max="1539" width="12.5703125" style="2" customWidth="1"/>
    <col min="1540" max="1540" width="5.5703125" style="2" customWidth="1"/>
    <col min="1541" max="1541" width="13.7109375" style="2" customWidth="1"/>
    <col min="1542" max="1542" width="16.42578125" style="2" customWidth="1"/>
    <col min="1543" max="1792" width="11.140625" style="2"/>
    <col min="1793" max="1793" width="3.5703125" style="2" customWidth="1"/>
    <col min="1794" max="1794" width="58.28515625" style="2" customWidth="1"/>
    <col min="1795" max="1795" width="12.5703125" style="2" customWidth="1"/>
    <col min="1796" max="1796" width="5.5703125" style="2" customWidth="1"/>
    <col min="1797" max="1797" width="13.7109375" style="2" customWidth="1"/>
    <col min="1798" max="1798" width="16.42578125" style="2" customWidth="1"/>
    <col min="1799" max="2048" width="11.140625" style="2"/>
    <col min="2049" max="2049" width="3.5703125" style="2" customWidth="1"/>
    <col min="2050" max="2050" width="58.28515625" style="2" customWidth="1"/>
    <col min="2051" max="2051" width="12.5703125" style="2" customWidth="1"/>
    <col min="2052" max="2052" width="5.5703125" style="2" customWidth="1"/>
    <col min="2053" max="2053" width="13.7109375" style="2" customWidth="1"/>
    <col min="2054" max="2054" width="16.42578125" style="2" customWidth="1"/>
    <col min="2055" max="2304" width="11.140625" style="2"/>
    <col min="2305" max="2305" width="3.5703125" style="2" customWidth="1"/>
    <col min="2306" max="2306" width="58.28515625" style="2" customWidth="1"/>
    <col min="2307" max="2307" width="12.5703125" style="2" customWidth="1"/>
    <col min="2308" max="2308" width="5.5703125" style="2" customWidth="1"/>
    <col min="2309" max="2309" width="13.7109375" style="2" customWidth="1"/>
    <col min="2310" max="2310" width="16.42578125" style="2" customWidth="1"/>
    <col min="2311" max="2560" width="11.140625" style="2"/>
    <col min="2561" max="2561" width="3.5703125" style="2" customWidth="1"/>
    <col min="2562" max="2562" width="58.28515625" style="2" customWidth="1"/>
    <col min="2563" max="2563" width="12.5703125" style="2" customWidth="1"/>
    <col min="2564" max="2564" width="5.5703125" style="2" customWidth="1"/>
    <col min="2565" max="2565" width="13.7109375" style="2" customWidth="1"/>
    <col min="2566" max="2566" width="16.42578125" style="2" customWidth="1"/>
    <col min="2567" max="2816" width="11.140625" style="2"/>
    <col min="2817" max="2817" width="3.5703125" style="2" customWidth="1"/>
    <col min="2818" max="2818" width="58.28515625" style="2" customWidth="1"/>
    <col min="2819" max="2819" width="12.5703125" style="2" customWidth="1"/>
    <col min="2820" max="2820" width="5.5703125" style="2" customWidth="1"/>
    <col min="2821" max="2821" width="13.7109375" style="2" customWidth="1"/>
    <col min="2822" max="2822" width="16.42578125" style="2" customWidth="1"/>
    <col min="2823" max="3072" width="11.140625" style="2"/>
    <col min="3073" max="3073" width="3.5703125" style="2" customWidth="1"/>
    <col min="3074" max="3074" width="58.28515625" style="2" customWidth="1"/>
    <col min="3075" max="3075" width="12.5703125" style="2" customWidth="1"/>
    <col min="3076" max="3076" width="5.5703125" style="2" customWidth="1"/>
    <col min="3077" max="3077" width="13.7109375" style="2" customWidth="1"/>
    <col min="3078" max="3078" width="16.42578125" style="2" customWidth="1"/>
    <col min="3079" max="3328" width="11.140625" style="2"/>
    <col min="3329" max="3329" width="3.5703125" style="2" customWidth="1"/>
    <col min="3330" max="3330" width="58.28515625" style="2" customWidth="1"/>
    <col min="3331" max="3331" width="12.5703125" style="2" customWidth="1"/>
    <col min="3332" max="3332" width="5.5703125" style="2" customWidth="1"/>
    <col min="3333" max="3333" width="13.7109375" style="2" customWidth="1"/>
    <col min="3334" max="3334" width="16.42578125" style="2" customWidth="1"/>
    <col min="3335" max="3584" width="11.140625" style="2"/>
    <col min="3585" max="3585" width="3.5703125" style="2" customWidth="1"/>
    <col min="3586" max="3586" width="58.28515625" style="2" customWidth="1"/>
    <col min="3587" max="3587" width="12.5703125" style="2" customWidth="1"/>
    <col min="3588" max="3588" width="5.5703125" style="2" customWidth="1"/>
    <col min="3589" max="3589" width="13.7109375" style="2" customWidth="1"/>
    <col min="3590" max="3590" width="16.42578125" style="2" customWidth="1"/>
    <col min="3591" max="3840" width="11.140625" style="2"/>
    <col min="3841" max="3841" width="3.5703125" style="2" customWidth="1"/>
    <col min="3842" max="3842" width="58.28515625" style="2" customWidth="1"/>
    <col min="3843" max="3843" width="12.5703125" style="2" customWidth="1"/>
    <col min="3844" max="3844" width="5.5703125" style="2" customWidth="1"/>
    <col min="3845" max="3845" width="13.7109375" style="2" customWidth="1"/>
    <col min="3846" max="3846" width="16.42578125" style="2" customWidth="1"/>
    <col min="3847" max="4096" width="11.140625" style="2"/>
    <col min="4097" max="4097" width="3.5703125" style="2" customWidth="1"/>
    <col min="4098" max="4098" width="58.28515625" style="2" customWidth="1"/>
    <col min="4099" max="4099" width="12.5703125" style="2" customWidth="1"/>
    <col min="4100" max="4100" width="5.5703125" style="2" customWidth="1"/>
    <col min="4101" max="4101" width="13.7109375" style="2" customWidth="1"/>
    <col min="4102" max="4102" width="16.42578125" style="2" customWidth="1"/>
    <col min="4103" max="4352" width="11.140625" style="2"/>
    <col min="4353" max="4353" width="3.5703125" style="2" customWidth="1"/>
    <col min="4354" max="4354" width="58.28515625" style="2" customWidth="1"/>
    <col min="4355" max="4355" width="12.5703125" style="2" customWidth="1"/>
    <col min="4356" max="4356" width="5.5703125" style="2" customWidth="1"/>
    <col min="4357" max="4357" width="13.7109375" style="2" customWidth="1"/>
    <col min="4358" max="4358" width="16.42578125" style="2" customWidth="1"/>
    <col min="4359" max="4608" width="11.140625" style="2"/>
    <col min="4609" max="4609" width="3.5703125" style="2" customWidth="1"/>
    <col min="4610" max="4610" width="58.28515625" style="2" customWidth="1"/>
    <col min="4611" max="4611" width="12.5703125" style="2" customWidth="1"/>
    <col min="4612" max="4612" width="5.5703125" style="2" customWidth="1"/>
    <col min="4613" max="4613" width="13.7109375" style="2" customWidth="1"/>
    <col min="4614" max="4614" width="16.42578125" style="2" customWidth="1"/>
    <col min="4615" max="4864" width="11.140625" style="2"/>
    <col min="4865" max="4865" width="3.5703125" style="2" customWidth="1"/>
    <col min="4866" max="4866" width="58.28515625" style="2" customWidth="1"/>
    <col min="4867" max="4867" width="12.5703125" style="2" customWidth="1"/>
    <col min="4868" max="4868" width="5.5703125" style="2" customWidth="1"/>
    <col min="4869" max="4869" width="13.7109375" style="2" customWidth="1"/>
    <col min="4870" max="4870" width="16.42578125" style="2" customWidth="1"/>
    <col min="4871" max="5120" width="11.140625" style="2"/>
    <col min="5121" max="5121" width="3.5703125" style="2" customWidth="1"/>
    <col min="5122" max="5122" width="58.28515625" style="2" customWidth="1"/>
    <col min="5123" max="5123" width="12.5703125" style="2" customWidth="1"/>
    <col min="5124" max="5124" width="5.5703125" style="2" customWidth="1"/>
    <col min="5125" max="5125" width="13.7109375" style="2" customWidth="1"/>
    <col min="5126" max="5126" width="16.42578125" style="2" customWidth="1"/>
    <col min="5127" max="5376" width="11.140625" style="2"/>
    <col min="5377" max="5377" width="3.5703125" style="2" customWidth="1"/>
    <col min="5378" max="5378" width="58.28515625" style="2" customWidth="1"/>
    <col min="5379" max="5379" width="12.5703125" style="2" customWidth="1"/>
    <col min="5380" max="5380" width="5.5703125" style="2" customWidth="1"/>
    <col min="5381" max="5381" width="13.7109375" style="2" customWidth="1"/>
    <col min="5382" max="5382" width="16.42578125" style="2" customWidth="1"/>
    <col min="5383" max="5632" width="11.140625" style="2"/>
    <col min="5633" max="5633" width="3.5703125" style="2" customWidth="1"/>
    <col min="5634" max="5634" width="58.28515625" style="2" customWidth="1"/>
    <col min="5635" max="5635" width="12.5703125" style="2" customWidth="1"/>
    <col min="5636" max="5636" width="5.5703125" style="2" customWidth="1"/>
    <col min="5637" max="5637" width="13.7109375" style="2" customWidth="1"/>
    <col min="5638" max="5638" width="16.42578125" style="2" customWidth="1"/>
    <col min="5639" max="5888" width="11.140625" style="2"/>
    <col min="5889" max="5889" width="3.5703125" style="2" customWidth="1"/>
    <col min="5890" max="5890" width="58.28515625" style="2" customWidth="1"/>
    <col min="5891" max="5891" width="12.5703125" style="2" customWidth="1"/>
    <col min="5892" max="5892" width="5.5703125" style="2" customWidth="1"/>
    <col min="5893" max="5893" width="13.7109375" style="2" customWidth="1"/>
    <col min="5894" max="5894" width="16.42578125" style="2" customWidth="1"/>
    <col min="5895" max="6144" width="11.140625" style="2"/>
    <col min="6145" max="6145" width="3.5703125" style="2" customWidth="1"/>
    <col min="6146" max="6146" width="58.28515625" style="2" customWidth="1"/>
    <col min="6147" max="6147" width="12.5703125" style="2" customWidth="1"/>
    <col min="6148" max="6148" width="5.5703125" style="2" customWidth="1"/>
    <col min="6149" max="6149" width="13.7109375" style="2" customWidth="1"/>
    <col min="6150" max="6150" width="16.42578125" style="2" customWidth="1"/>
    <col min="6151" max="6400" width="11.140625" style="2"/>
    <col min="6401" max="6401" width="3.5703125" style="2" customWidth="1"/>
    <col min="6402" max="6402" width="58.28515625" style="2" customWidth="1"/>
    <col min="6403" max="6403" width="12.5703125" style="2" customWidth="1"/>
    <col min="6404" max="6404" width="5.5703125" style="2" customWidth="1"/>
    <col min="6405" max="6405" width="13.7109375" style="2" customWidth="1"/>
    <col min="6406" max="6406" width="16.42578125" style="2" customWidth="1"/>
    <col min="6407" max="6656" width="11.140625" style="2"/>
    <col min="6657" max="6657" width="3.5703125" style="2" customWidth="1"/>
    <col min="6658" max="6658" width="58.28515625" style="2" customWidth="1"/>
    <col min="6659" max="6659" width="12.5703125" style="2" customWidth="1"/>
    <col min="6660" max="6660" width="5.5703125" style="2" customWidth="1"/>
    <col min="6661" max="6661" width="13.7109375" style="2" customWidth="1"/>
    <col min="6662" max="6662" width="16.42578125" style="2" customWidth="1"/>
    <col min="6663" max="6912" width="11.140625" style="2"/>
    <col min="6913" max="6913" width="3.5703125" style="2" customWidth="1"/>
    <col min="6914" max="6914" width="58.28515625" style="2" customWidth="1"/>
    <col min="6915" max="6915" width="12.5703125" style="2" customWidth="1"/>
    <col min="6916" max="6916" width="5.5703125" style="2" customWidth="1"/>
    <col min="6917" max="6917" width="13.7109375" style="2" customWidth="1"/>
    <col min="6918" max="6918" width="16.42578125" style="2" customWidth="1"/>
    <col min="6919" max="7168" width="11.140625" style="2"/>
    <col min="7169" max="7169" width="3.5703125" style="2" customWidth="1"/>
    <col min="7170" max="7170" width="58.28515625" style="2" customWidth="1"/>
    <col min="7171" max="7171" width="12.5703125" style="2" customWidth="1"/>
    <col min="7172" max="7172" width="5.5703125" style="2" customWidth="1"/>
    <col min="7173" max="7173" width="13.7109375" style="2" customWidth="1"/>
    <col min="7174" max="7174" width="16.42578125" style="2" customWidth="1"/>
    <col min="7175" max="7424" width="11.140625" style="2"/>
    <col min="7425" max="7425" width="3.5703125" style="2" customWidth="1"/>
    <col min="7426" max="7426" width="58.28515625" style="2" customWidth="1"/>
    <col min="7427" max="7427" width="12.5703125" style="2" customWidth="1"/>
    <col min="7428" max="7428" width="5.5703125" style="2" customWidth="1"/>
    <col min="7429" max="7429" width="13.7109375" style="2" customWidth="1"/>
    <col min="7430" max="7430" width="16.42578125" style="2" customWidth="1"/>
    <col min="7431" max="7680" width="11.140625" style="2"/>
    <col min="7681" max="7681" width="3.5703125" style="2" customWidth="1"/>
    <col min="7682" max="7682" width="58.28515625" style="2" customWidth="1"/>
    <col min="7683" max="7683" width="12.5703125" style="2" customWidth="1"/>
    <col min="7684" max="7684" width="5.5703125" style="2" customWidth="1"/>
    <col min="7685" max="7685" width="13.7109375" style="2" customWidth="1"/>
    <col min="7686" max="7686" width="16.42578125" style="2" customWidth="1"/>
    <col min="7687" max="7936" width="11.140625" style="2"/>
    <col min="7937" max="7937" width="3.5703125" style="2" customWidth="1"/>
    <col min="7938" max="7938" width="58.28515625" style="2" customWidth="1"/>
    <col min="7939" max="7939" width="12.5703125" style="2" customWidth="1"/>
    <col min="7940" max="7940" width="5.5703125" style="2" customWidth="1"/>
    <col min="7941" max="7941" width="13.7109375" style="2" customWidth="1"/>
    <col min="7942" max="7942" width="16.42578125" style="2" customWidth="1"/>
    <col min="7943" max="8192" width="11.140625" style="2"/>
    <col min="8193" max="8193" width="3.5703125" style="2" customWidth="1"/>
    <col min="8194" max="8194" width="58.28515625" style="2" customWidth="1"/>
    <col min="8195" max="8195" width="12.5703125" style="2" customWidth="1"/>
    <col min="8196" max="8196" width="5.5703125" style="2" customWidth="1"/>
    <col min="8197" max="8197" width="13.7109375" style="2" customWidth="1"/>
    <col min="8198" max="8198" width="16.42578125" style="2" customWidth="1"/>
    <col min="8199" max="8448" width="11.140625" style="2"/>
    <col min="8449" max="8449" width="3.5703125" style="2" customWidth="1"/>
    <col min="8450" max="8450" width="58.28515625" style="2" customWidth="1"/>
    <col min="8451" max="8451" width="12.5703125" style="2" customWidth="1"/>
    <col min="8452" max="8452" width="5.5703125" style="2" customWidth="1"/>
    <col min="8453" max="8453" width="13.7109375" style="2" customWidth="1"/>
    <col min="8454" max="8454" width="16.42578125" style="2" customWidth="1"/>
    <col min="8455" max="8704" width="11.140625" style="2"/>
    <col min="8705" max="8705" width="3.5703125" style="2" customWidth="1"/>
    <col min="8706" max="8706" width="58.28515625" style="2" customWidth="1"/>
    <col min="8707" max="8707" width="12.5703125" style="2" customWidth="1"/>
    <col min="8708" max="8708" width="5.5703125" style="2" customWidth="1"/>
    <col min="8709" max="8709" width="13.7109375" style="2" customWidth="1"/>
    <col min="8710" max="8710" width="16.42578125" style="2" customWidth="1"/>
    <col min="8711" max="8960" width="11.140625" style="2"/>
    <col min="8961" max="8961" width="3.5703125" style="2" customWidth="1"/>
    <col min="8962" max="8962" width="58.28515625" style="2" customWidth="1"/>
    <col min="8963" max="8963" width="12.5703125" style="2" customWidth="1"/>
    <col min="8964" max="8964" width="5.5703125" style="2" customWidth="1"/>
    <col min="8965" max="8965" width="13.7109375" style="2" customWidth="1"/>
    <col min="8966" max="8966" width="16.42578125" style="2" customWidth="1"/>
    <col min="8967" max="9216" width="11.140625" style="2"/>
    <col min="9217" max="9217" width="3.5703125" style="2" customWidth="1"/>
    <col min="9218" max="9218" width="58.28515625" style="2" customWidth="1"/>
    <col min="9219" max="9219" width="12.5703125" style="2" customWidth="1"/>
    <col min="9220" max="9220" width="5.5703125" style="2" customWidth="1"/>
    <col min="9221" max="9221" width="13.7109375" style="2" customWidth="1"/>
    <col min="9222" max="9222" width="16.42578125" style="2" customWidth="1"/>
    <col min="9223" max="9472" width="11.140625" style="2"/>
    <col min="9473" max="9473" width="3.5703125" style="2" customWidth="1"/>
    <col min="9474" max="9474" width="58.28515625" style="2" customWidth="1"/>
    <col min="9475" max="9475" width="12.5703125" style="2" customWidth="1"/>
    <col min="9476" max="9476" width="5.5703125" style="2" customWidth="1"/>
    <col min="9477" max="9477" width="13.7109375" style="2" customWidth="1"/>
    <col min="9478" max="9478" width="16.42578125" style="2" customWidth="1"/>
    <col min="9479" max="9728" width="11.140625" style="2"/>
    <col min="9729" max="9729" width="3.5703125" style="2" customWidth="1"/>
    <col min="9730" max="9730" width="58.28515625" style="2" customWidth="1"/>
    <col min="9731" max="9731" width="12.5703125" style="2" customWidth="1"/>
    <col min="9732" max="9732" width="5.5703125" style="2" customWidth="1"/>
    <col min="9733" max="9733" width="13.7109375" style="2" customWidth="1"/>
    <col min="9734" max="9734" width="16.42578125" style="2" customWidth="1"/>
    <col min="9735" max="9984" width="11.140625" style="2"/>
    <col min="9985" max="9985" width="3.5703125" style="2" customWidth="1"/>
    <col min="9986" max="9986" width="58.28515625" style="2" customWidth="1"/>
    <col min="9987" max="9987" width="12.5703125" style="2" customWidth="1"/>
    <col min="9988" max="9988" width="5.5703125" style="2" customWidth="1"/>
    <col min="9989" max="9989" width="13.7109375" style="2" customWidth="1"/>
    <col min="9990" max="9990" width="16.42578125" style="2" customWidth="1"/>
    <col min="9991" max="10240" width="11.140625" style="2"/>
    <col min="10241" max="10241" width="3.5703125" style="2" customWidth="1"/>
    <col min="10242" max="10242" width="58.28515625" style="2" customWidth="1"/>
    <col min="10243" max="10243" width="12.5703125" style="2" customWidth="1"/>
    <col min="10244" max="10244" width="5.5703125" style="2" customWidth="1"/>
    <col min="10245" max="10245" width="13.7109375" style="2" customWidth="1"/>
    <col min="10246" max="10246" width="16.42578125" style="2" customWidth="1"/>
    <col min="10247" max="10496" width="11.140625" style="2"/>
    <col min="10497" max="10497" width="3.5703125" style="2" customWidth="1"/>
    <col min="10498" max="10498" width="58.28515625" style="2" customWidth="1"/>
    <col min="10499" max="10499" width="12.5703125" style="2" customWidth="1"/>
    <col min="10500" max="10500" width="5.5703125" style="2" customWidth="1"/>
    <col min="10501" max="10501" width="13.7109375" style="2" customWidth="1"/>
    <col min="10502" max="10502" width="16.42578125" style="2" customWidth="1"/>
    <col min="10503" max="10752" width="11.140625" style="2"/>
    <col min="10753" max="10753" width="3.5703125" style="2" customWidth="1"/>
    <col min="10754" max="10754" width="58.28515625" style="2" customWidth="1"/>
    <col min="10755" max="10755" width="12.5703125" style="2" customWidth="1"/>
    <col min="10756" max="10756" width="5.5703125" style="2" customWidth="1"/>
    <col min="10757" max="10757" width="13.7109375" style="2" customWidth="1"/>
    <col min="10758" max="10758" width="16.42578125" style="2" customWidth="1"/>
    <col min="10759" max="11008" width="11.140625" style="2"/>
    <col min="11009" max="11009" width="3.5703125" style="2" customWidth="1"/>
    <col min="11010" max="11010" width="58.28515625" style="2" customWidth="1"/>
    <col min="11011" max="11011" width="12.5703125" style="2" customWidth="1"/>
    <col min="11012" max="11012" width="5.5703125" style="2" customWidth="1"/>
    <col min="11013" max="11013" width="13.7109375" style="2" customWidth="1"/>
    <col min="11014" max="11014" width="16.42578125" style="2" customWidth="1"/>
    <col min="11015" max="11264" width="11.140625" style="2"/>
    <col min="11265" max="11265" width="3.5703125" style="2" customWidth="1"/>
    <col min="11266" max="11266" width="58.28515625" style="2" customWidth="1"/>
    <col min="11267" max="11267" width="12.5703125" style="2" customWidth="1"/>
    <col min="11268" max="11268" width="5.5703125" style="2" customWidth="1"/>
    <col min="11269" max="11269" width="13.7109375" style="2" customWidth="1"/>
    <col min="11270" max="11270" width="16.42578125" style="2" customWidth="1"/>
    <col min="11271" max="11520" width="11.140625" style="2"/>
    <col min="11521" max="11521" width="3.5703125" style="2" customWidth="1"/>
    <col min="11522" max="11522" width="58.28515625" style="2" customWidth="1"/>
    <col min="11523" max="11523" width="12.5703125" style="2" customWidth="1"/>
    <col min="11524" max="11524" width="5.5703125" style="2" customWidth="1"/>
    <col min="11525" max="11525" width="13.7109375" style="2" customWidth="1"/>
    <col min="11526" max="11526" width="16.42578125" style="2" customWidth="1"/>
    <col min="11527" max="11776" width="11.140625" style="2"/>
    <col min="11777" max="11777" width="3.5703125" style="2" customWidth="1"/>
    <col min="11778" max="11778" width="58.28515625" style="2" customWidth="1"/>
    <col min="11779" max="11779" width="12.5703125" style="2" customWidth="1"/>
    <col min="11780" max="11780" width="5.5703125" style="2" customWidth="1"/>
    <col min="11781" max="11781" width="13.7109375" style="2" customWidth="1"/>
    <col min="11782" max="11782" width="16.42578125" style="2" customWidth="1"/>
    <col min="11783" max="12032" width="11.140625" style="2"/>
    <col min="12033" max="12033" width="3.5703125" style="2" customWidth="1"/>
    <col min="12034" max="12034" width="58.28515625" style="2" customWidth="1"/>
    <col min="12035" max="12035" width="12.5703125" style="2" customWidth="1"/>
    <col min="12036" max="12036" width="5.5703125" style="2" customWidth="1"/>
    <col min="12037" max="12037" width="13.7109375" style="2" customWidth="1"/>
    <col min="12038" max="12038" width="16.42578125" style="2" customWidth="1"/>
    <col min="12039" max="12288" width="11.140625" style="2"/>
    <col min="12289" max="12289" width="3.5703125" style="2" customWidth="1"/>
    <col min="12290" max="12290" width="58.28515625" style="2" customWidth="1"/>
    <col min="12291" max="12291" width="12.5703125" style="2" customWidth="1"/>
    <col min="12292" max="12292" width="5.5703125" style="2" customWidth="1"/>
    <col min="12293" max="12293" width="13.7109375" style="2" customWidth="1"/>
    <col min="12294" max="12294" width="16.42578125" style="2" customWidth="1"/>
    <col min="12295" max="12544" width="11.140625" style="2"/>
    <col min="12545" max="12545" width="3.5703125" style="2" customWidth="1"/>
    <col min="12546" max="12546" width="58.28515625" style="2" customWidth="1"/>
    <col min="12547" max="12547" width="12.5703125" style="2" customWidth="1"/>
    <col min="12548" max="12548" width="5.5703125" style="2" customWidth="1"/>
    <col min="12549" max="12549" width="13.7109375" style="2" customWidth="1"/>
    <col min="12550" max="12550" width="16.42578125" style="2" customWidth="1"/>
    <col min="12551" max="12800" width="11.140625" style="2"/>
    <col min="12801" max="12801" width="3.5703125" style="2" customWidth="1"/>
    <col min="12802" max="12802" width="58.28515625" style="2" customWidth="1"/>
    <col min="12803" max="12803" width="12.5703125" style="2" customWidth="1"/>
    <col min="12804" max="12804" width="5.5703125" style="2" customWidth="1"/>
    <col min="12805" max="12805" width="13.7109375" style="2" customWidth="1"/>
    <col min="12806" max="12806" width="16.42578125" style="2" customWidth="1"/>
    <col min="12807" max="13056" width="11.140625" style="2"/>
    <col min="13057" max="13057" width="3.5703125" style="2" customWidth="1"/>
    <col min="13058" max="13058" width="58.28515625" style="2" customWidth="1"/>
    <col min="13059" max="13059" width="12.5703125" style="2" customWidth="1"/>
    <col min="13060" max="13060" width="5.5703125" style="2" customWidth="1"/>
    <col min="13061" max="13061" width="13.7109375" style="2" customWidth="1"/>
    <col min="13062" max="13062" width="16.42578125" style="2" customWidth="1"/>
    <col min="13063" max="13312" width="11.140625" style="2"/>
    <col min="13313" max="13313" width="3.5703125" style="2" customWidth="1"/>
    <col min="13314" max="13314" width="58.28515625" style="2" customWidth="1"/>
    <col min="13315" max="13315" width="12.5703125" style="2" customWidth="1"/>
    <col min="13316" max="13316" width="5.5703125" style="2" customWidth="1"/>
    <col min="13317" max="13317" width="13.7109375" style="2" customWidth="1"/>
    <col min="13318" max="13318" width="16.42578125" style="2" customWidth="1"/>
    <col min="13319" max="13568" width="11.140625" style="2"/>
    <col min="13569" max="13569" width="3.5703125" style="2" customWidth="1"/>
    <col min="13570" max="13570" width="58.28515625" style="2" customWidth="1"/>
    <col min="13571" max="13571" width="12.5703125" style="2" customWidth="1"/>
    <col min="13572" max="13572" width="5.5703125" style="2" customWidth="1"/>
    <col min="13573" max="13573" width="13.7109375" style="2" customWidth="1"/>
    <col min="13574" max="13574" width="16.42578125" style="2" customWidth="1"/>
    <col min="13575" max="13824" width="11.140625" style="2"/>
    <col min="13825" max="13825" width="3.5703125" style="2" customWidth="1"/>
    <col min="13826" max="13826" width="58.28515625" style="2" customWidth="1"/>
    <col min="13827" max="13827" width="12.5703125" style="2" customWidth="1"/>
    <col min="13828" max="13828" width="5.5703125" style="2" customWidth="1"/>
    <col min="13829" max="13829" width="13.7109375" style="2" customWidth="1"/>
    <col min="13830" max="13830" width="16.42578125" style="2" customWidth="1"/>
    <col min="13831" max="14080" width="11.140625" style="2"/>
    <col min="14081" max="14081" width="3.5703125" style="2" customWidth="1"/>
    <col min="14082" max="14082" width="58.28515625" style="2" customWidth="1"/>
    <col min="14083" max="14083" width="12.5703125" style="2" customWidth="1"/>
    <col min="14084" max="14084" width="5.5703125" style="2" customWidth="1"/>
    <col min="14085" max="14085" width="13.7109375" style="2" customWidth="1"/>
    <col min="14086" max="14086" width="16.42578125" style="2" customWidth="1"/>
    <col min="14087" max="14336" width="11.140625" style="2"/>
    <col min="14337" max="14337" width="3.5703125" style="2" customWidth="1"/>
    <col min="14338" max="14338" width="58.28515625" style="2" customWidth="1"/>
    <col min="14339" max="14339" width="12.5703125" style="2" customWidth="1"/>
    <col min="14340" max="14340" width="5.5703125" style="2" customWidth="1"/>
    <col min="14341" max="14341" width="13.7109375" style="2" customWidth="1"/>
    <col min="14342" max="14342" width="16.42578125" style="2" customWidth="1"/>
    <col min="14343" max="14592" width="11.140625" style="2"/>
    <col min="14593" max="14593" width="3.5703125" style="2" customWidth="1"/>
    <col min="14594" max="14594" width="58.28515625" style="2" customWidth="1"/>
    <col min="14595" max="14595" width="12.5703125" style="2" customWidth="1"/>
    <col min="14596" max="14596" width="5.5703125" style="2" customWidth="1"/>
    <col min="14597" max="14597" width="13.7109375" style="2" customWidth="1"/>
    <col min="14598" max="14598" width="16.42578125" style="2" customWidth="1"/>
    <col min="14599" max="14848" width="11.140625" style="2"/>
    <col min="14849" max="14849" width="3.5703125" style="2" customWidth="1"/>
    <col min="14850" max="14850" width="58.28515625" style="2" customWidth="1"/>
    <col min="14851" max="14851" width="12.5703125" style="2" customWidth="1"/>
    <col min="14852" max="14852" width="5.5703125" style="2" customWidth="1"/>
    <col min="14853" max="14853" width="13.7109375" style="2" customWidth="1"/>
    <col min="14854" max="14854" width="16.42578125" style="2" customWidth="1"/>
    <col min="14855" max="15104" width="11.140625" style="2"/>
    <col min="15105" max="15105" width="3.5703125" style="2" customWidth="1"/>
    <col min="15106" max="15106" width="58.28515625" style="2" customWidth="1"/>
    <col min="15107" max="15107" width="12.5703125" style="2" customWidth="1"/>
    <col min="15108" max="15108" width="5.5703125" style="2" customWidth="1"/>
    <col min="15109" max="15109" width="13.7109375" style="2" customWidth="1"/>
    <col min="15110" max="15110" width="16.42578125" style="2" customWidth="1"/>
    <col min="15111" max="15360" width="11.140625" style="2"/>
    <col min="15361" max="15361" width="3.5703125" style="2" customWidth="1"/>
    <col min="15362" max="15362" width="58.28515625" style="2" customWidth="1"/>
    <col min="15363" max="15363" width="12.5703125" style="2" customWidth="1"/>
    <col min="15364" max="15364" width="5.5703125" style="2" customWidth="1"/>
    <col min="15365" max="15365" width="13.7109375" style="2" customWidth="1"/>
    <col min="15366" max="15366" width="16.42578125" style="2" customWidth="1"/>
    <col min="15367" max="15616" width="11.140625" style="2"/>
    <col min="15617" max="15617" width="3.5703125" style="2" customWidth="1"/>
    <col min="15618" max="15618" width="58.28515625" style="2" customWidth="1"/>
    <col min="15619" max="15619" width="12.5703125" style="2" customWidth="1"/>
    <col min="15620" max="15620" width="5.5703125" style="2" customWidth="1"/>
    <col min="15621" max="15621" width="13.7109375" style="2" customWidth="1"/>
    <col min="15622" max="15622" width="16.42578125" style="2" customWidth="1"/>
    <col min="15623" max="15872" width="11.140625" style="2"/>
    <col min="15873" max="15873" width="3.5703125" style="2" customWidth="1"/>
    <col min="15874" max="15874" width="58.28515625" style="2" customWidth="1"/>
    <col min="15875" max="15875" width="12.5703125" style="2" customWidth="1"/>
    <col min="15876" max="15876" width="5.5703125" style="2" customWidth="1"/>
    <col min="15877" max="15877" width="13.7109375" style="2" customWidth="1"/>
    <col min="15878" max="15878" width="16.42578125" style="2" customWidth="1"/>
    <col min="15879" max="16128" width="11.140625" style="2"/>
    <col min="16129" max="16129" width="3.5703125" style="2" customWidth="1"/>
    <col min="16130" max="16130" width="58.28515625" style="2" customWidth="1"/>
    <col min="16131" max="16131" width="12.5703125" style="2" customWidth="1"/>
    <col min="16132" max="16132" width="5.5703125" style="2" customWidth="1"/>
    <col min="16133" max="16133" width="13.7109375" style="2" customWidth="1"/>
    <col min="16134" max="16134" width="16.42578125" style="2" customWidth="1"/>
    <col min="16135" max="16384" width="11.140625" style="2"/>
  </cols>
  <sheetData>
    <row r="1" spans="1:6" ht="21" customHeight="1" x14ac:dyDescent="0.25">
      <c r="A1" s="1" t="s">
        <v>0</v>
      </c>
      <c r="B1" s="1"/>
      <c r="C1" s="1"/>
      <c r="D1" s="1"/>
      <c r="E1" s="1"/>
      <c r="F1" s="1"/>
    </row>
    <row r="2" spans="1:6" ht="18.75" customHeight="1" x14ac:dyDescent="0.25"/>
    <row r="3" spans="1:6" ht="13.9" customHeight="1" x14ac:dyDescent="0.25">
      <c r="A3" s="8" t="s">
        <v>1</v>
      </c>
      <c r="B3" s="8"/>
      <c r="C3" s="8"/>
      <c r="D3" s="8"/>
      <c r="E3" s="8"/>
      <c r="F3" s="8"/>
    </row>
    <row r="4" spans="1:6" x14ac:dyDescent="0.25">
      <c r="A4" s="9"/>
      <c r="B4" s="9"/>
      <c r="C4" s="9"/>
      <c r="D4" s="9"/>
      <c r="E4" s="9"/>
      <c r="F4" s="9"/>
    </row>
    <row r="5" spans="1:6" ht="71.25" customHeight="1" x14ac:dyDescent="0.25">
      <c r="A5" s="10" t="s">
        <v>2</v>
      </c>
      <c r="B5" s="10"/>
      <c r="C5" s="10"/>
      <c r="D5" s="10"/>
      <c r="E5" s="10"/>
      <c r="F5" s="10"/>
    </row>
    <row r="6" spans="1:6" ht="15.75" customHeight="1" x14ac:dyDescent="0.25">
      <c r="A6" s="11"/>
      <c r="B6" s="12"/>
      <c r="C6" s="13"/>
      <c r="D6" s="13"/>
      <c r="E6" s="14"/>
      <c r="F6" s="15"/>
    </row>
    <row r="7" spans="1:6" s="20" customFormat="1" ht="27" customHeight="1" x14ac:dyDescent="0.25">
      <c r="A7" s="16" t="s">
        <v>3</v>
      </c>
      <c r="B7" s="17" t="s">
        <v>4</v>
      </c>
      <c r="C7" s="17" t="s">
        <v>5</v>
      </c>
      <c r="D7" s="18" t="s">
        <v>6</v>
      </c>
      <c r="E7" s="19" t="s">
        <v>7</v>
      </c>
      <c r="F7" s="19" t="s">
        <v>8</v>
      </c>
    </row>
    <row r="8" spans="1:6" ht="14.25" customHeight="1" x14ac:dyDescent="0.25">
      <c r="B8" s="21"/>
      <c r="C8" s="22"/>
      <c r="D8" s="23"/>
      <c r="E8" s="24"/>
    </row>
    <row r="9" spans="1:6" ht="16.5" customHeight="1" x14ac:dyDescent="0.25">
      <c r="A9" s="25" t="s">
        <v>9</v>
      </c>
      <c r="B9" s="26" t="s">
        <v>10</v>
      </c>
      <c r="C9" s="27"/>
      <c r="D9" s="28"/>
      <c r="E9" s="29"/>
      <c r="F9" s="30"/>
    </row>
    <row r="10" spans="1:6" ht="12.75" customHeight="1" x14ac:dyDescent="0.25">
      <c r="B10" s="31"/>
      <c r="C10" s="22"/>
      <c r="D10" s="23"/>
      <c r="E10" s="24"/>
    </row>
    <row r="11" spans="1:6" ht="45.75" customHeight="1" x14ac:dyDescent="0.25">
      <c r="A11" s="3" t="s">
        <v>9</v>
      </c>
      <c r="B11" s="32" t="s">
        <v>11</v>
      </c>
      <c r="C11" s="33"/>
      <c r="D11" s="34"/>
      <c r="E11" s="35"/>
    </row>
    <row r="12" spans="1:6" x14ac:dyDescent="0.25">
      <c r="A12" s="36"/>
      <c r="C12" s="37">
        <v>19</v>
      </c>
      <c r="D12" s="6" t="s">
        <v>12</v>
      </c>
      <c r="F12" s="38">
        <f>SUM(C12*E12)</f>
        <v>0</v>
      </c>
    </row>
    <row r="13" spans="1:6" x14ac:dyDescent="0.25">
      <c r="C13" s="37"/>
    </row>
    <row r="14" spans="1:6" ht="75" customHeight="1" x14ac:dyDescent="0.25">
      <c r="A14" s="3" t="s">
        <v>13</v>
      </c>
      <c r="B14" s="32" t="s">
        <v>14</v>
      </c>
      <c r="C14" s="37"/>
      <c r="D14" s="39"/>
      <c r="E14" s="40"/>
    </row>
    <row r="15" spans="1:6" x14ac:dyDescent="0.25">
      <c r="A15" s="36" t="s">
        <v>15</v>
      </c>
      <c r="B15" s="4" t="s">
        <v>16</v>
      </c>
      <c r="C15" s="37">
        <v>19</v>
      </c>
      <c r="D15" s="6" t="s">
        <v>17</v>
      </c>
      <c r="E15" s="41"/>
      <c r="F15" s="38">
        <f>SUM(C15*E15)</f>
        <v>0</v>
      </c>
    </row>
    <row r="16" spans="1:6" x14ac:dyDescent="0.25">
      <c r="A16" s="36" t="s">
        <v>18</v>
      </c>
      <c r="B16" s="4" t="s">
        <v>19</v>
      </c>
      <c r="C16" s="37">
        <v>16</v>
      </c>
      <c r="D16" s="6" t="s">
        <v>12</v>
      </c>
      <c r="E16" s="41"/>
      <c r="F16" s="38">
        <f>SUM(C16*E16)</f>
        <v>0</v>
      </c>
    </row>
    <row r="17" spans="1:6" x14ac:dyDescent="0.25">
      <c r="A17" s="36" t="s">
        <v>20</v>
      </c>
      <c r="B17" s="4" t="s">
        <v>21</v>
      </c>
      <c r="C17" s="37">
        <v>10</v>
      </c>
      <c r="D17" s="6" t="s">
        <v>12</v>
      </c>
      <c r="E17" s="41"/>
      <c r="F17" s="38">
        <f>SUM(C17*E17)</f>
        <v>0</v>
      </c>
    </row>
    <row r="18" spans="1:6" x14ac:dyDescent="0.25">
      <c r="A18" s="36" t="s">
        <v>22</v>
      </c>
      <c r="B18" s="4" t="s">
        <v>23</v>
      </c>
      <c r="C18" s="37">
        <v>285</v>
      </c>
      <c r="D18" s="6" t="s">
        <v>24</v>
      </c>
      <c r="E18" s="41"/>
      <c r="F18" s="38">
        <f>SUM(C18*E18)</f>
        <v>0</v>
      </c>
    </row>
    <row r="19" spans="1:6" x14ac:dyDescent="0.25">
      <c r="C19" s="37"/>
    </row>
    <row r="20" spans="1:6" ht="108" customHeight="1" x14ac:dyDescent="0.25">
      <c r="A20" s="3" t="s">
        <v>25</v>
      </c>
      <c r="B20" s="32" t="s">
        <v>26</v>
      </c>
      <c r="C20" s="37"/>
      <c r="D20" s="32"/>
      <c r="E20" s="42"/>
    </row>
    <row r="21" spans="1:6" x14ac:dyDescent="0.25">
      <c r="A21" s="36" t="s">
        <v>15</v>
      </c>
      <c r="B21" s="2" t="s">
        <v>27</v>
      </c>
      <c r="C21" s="37">
        <v>380</v>
      </c>
      <c r="D21" s="6" t="s">
        <v>17</v>
      </c>
      <c r="E21" s="41"/>
      <c r="F21" s="38">
        <f>SUM(C21*E21)</f>
        <v>0</v>
      </c>
    </row>
    <row r="22" spans="1:6" x14ac:dyDescent="0.25">
      <c r="A22" s="36" t="s">
        <v>18</v>
      </c>
      <c r="B22" s="4" t="s">
        <v>28</v>
      </c>
      <c r="C22" s="37">
        <v>5</v>
      </c>
      <c r="D22" s="6" t="s">
        <v>29</v>
      </c>
      <c r="E22" s="41"/>
      <c r="F22" s="38">
        <f>SUM(C22*E22)</f>
        <v>0</v>
      </c>
    </row>
    <row r="23" spans="1:6" x14ac:dyDescent="0.25">
      <c r="A23" s="36" t="s">
        <v>20</v>
      </c>
      <c r="B23" s="4" t="s">
        <v>30</v>
      </c>
      <c r="C23" s="37">
        <v>5</v>
      </c>
      <c r="D23" s="6" t="s">
        <v>29</v>
      </c>
      <c r="E23" s="41"/>
      <c r="F23" s="38">
        <f>SUM(C23*E23)</f>
        <v>0</v>
      </c>
    </row>
    <row r="24" spans="1:6" x14ac:dyDescent="0.25">
      <c r="C24" s="37"/>
    </row>
    <row r="25" spans="1:6" s="46" customFormat="1" ht="31.5" customHeight="1" x14ac:dyDescent="0.25">
      <c r="A25" s="43" t="s">
        <v>31</v>
      </c>
      <c r="B25" s="44" t="s">
        <v>32</v>
      </c>
      <c r="C25" s="37"/>
      <c r="D25" s="39"/>
      <c r="E25" s="40"/>
      <c r="F25" s="45"/>
    </row>
    <row r="26" spans="1:6" s="46" customFormat="1" x14ac:dyDescent="0.25">
      <c r="A26" s="47"/>
      <c r="B26" s="48"/>
      <c r="C26" s="37">
        <v>300</v>
      </c>
      <c r="D26" s="49" t="s">
        <v>12</v>
      </c>
      <c r="E26" s="45"/>
      <c r="F26" s="50">
        <f>SUM(C26*E26)</f>
        <v>0</v>
      </c>
    </row>
    <row r="27" spans="1:6" x14ac:dyDescent="0.25">
      <c r="C27" s="37"/>
    </row>
    <row r="28" spans="1:6" ht="55.5" customHeight="1" x14ac:dyDescent="0.25">
      <c r="A28" s="3" t="s">
        <v>33</v>
      </c>
      <c r="B28" s="51" t="s">
        <v>34</v>
      </c>
      <c r="C28" s="37"/>
      <c r="D28" s="52"/>
      <c r="E28" s="14"/>
    </row>
    <row r="29" spans="1:6" x14ac:dyDescent="0.25">
      <c r="A29" s="36"/>
      <c r="C29" s="37">
        <v>10</v>
      </c>
      <c r="D29" s="6" t="s">
        <v>12</v>
      </c>
      <c r="F29" s="38">
        <f>SUM(C29*E29)</f>
        <v>0</v>
      </c>
    </row>
    <row r="30" spans="1:6" x14ac:dyDescent="0.25">
      <c r="C30" s="37"/>
    </row>
    <row r="31" spans="1:6" ht="61.5" customHeight="1" x14ac:dyDescent="0.25">
      <c r="A31" s="3" t="s">
        <v>35</v>
      </c>
      <c r="B31" s="32" t="s">
        <v>36</v>
      </c>
      <c r="C31" s="37"/>
      <c r="D31" s="39"/>
      <c r="E31" s="40"/>
    </row>
    <row r="32" spans="1:6" x14ac:dyDescent="0.25">
      <c r="B32" s="32"/>
      <c r="C32" s="37">
        <v>48</v>
      </c>
      <c r="D32" s="5" t="s">
        <v>12</v>
      </c>
      <c r="F32" s="38">
        <f>SUM(C32*E32)</f>
        <v>0</v>
      </c>
    </row>
    <row r="33" spans="1:6" x14ac:dyDescent="0.25">
      <c r="C33" s="37"/>
    </row>
    <row r="34" spans="1:6" ht="119.25" customHeight="1" x14ac:dyDescent="0.25">
      <c r="A34" s="3" t="s">
        <v>37</v>
      </c>
      <c r="B34" s="32" t="s">
        <v>38</v>
      </c>
      <c r="C34" s="37"/>
      <c r="D34" s="39"/>
      <c r="E34" s="40"/>
    </row>
    <row r="35" spans="1:6" x14ac:dyDescent="0.25">
      <c r="C35" s="37">
        <v>380</v>
      </c>
      <c r="D35" s="53" t="s">
        <v>17</v>
      </c>
      <c r="F35" s="38">
        <f>SUM(C35*E35)</f>
        <v>0</v>
      </c>
    </row>
    <row r="36" spans="1:6" x14ac:dyDescent="0.25">
      <c r="C36" s="37"/>
    </row>
    <row r="37" spans="1:6" ht="50.25" customHeight="1" x14ac:dyDescent="0.25">
      <c r="A37" s="3" t="s">
        <v>39</v>
      </c>
      <c r="B37" s="32" t="s">
        <v>40</v>
      </c>
      <c r="C37" s="37"/>
      <c r="D37" s="39"/>
      <c r="E37" s="40"/>
    </row>
    <row r="38" spans="1:6" x14ac:dyDescent="0.25">
      <c r="B38" s="54"/>
      <c r="C38" s="37">
        <v>33</v>
      </c>
      <c r="D38" s="6" t="s">
        <v>12</v>
      </c>
      <c r="F38" s="38">
        <f>SUM(C38*E38)</f>
        <v>0</v>
      </c>
    </row>
    <row r="39" spans="1:6" x14ac:dyDescent="0.25">
      <c r="B39" s="54"/>
      <c r="C39" s="37"/>
    </row>
    <row r="40" spans="1:6" ht="96.75" customHeight="1" x14ac:dyDescent="0.25">
      <c r="A40" s="3" t="s">
        <v>41</v>
      </c>
      <c r="B40" s="32" t="s">
        <v>42</v>
      </c>
      <c r="C40" s="37"/>
      <c r="D40" s="39"/>
      <c r="E40" s="40"/>
    </row>
    <row r="41" spans="1:6" x14ac:dyDescent="0.25">
      <c r="A41" s="36" t="s">
        <v>15</v>
      </c>
      <c r="B41" s="4" t="s">
        <v>43</v>
      </c>
      <c r="C41" s="37">
        <v>30</v>
      </c>
      <c r="D41" s="6" t="s">
        <v>12</v>
      </c>
      <c r="F41" s="38">
        <f>SUM(C41*E41)</f>
        <v>0</v>
      </c>
    </row>
    <row r="42" spans="1:6" x14ac:dyDescent="0.25">
      <c r="A42" s="36" t="s">
        <v>18</v>
      </c>
      <c r="B42" s="4" t="s">
        <v>44</v>
      </c>
      <c r="C42" s="37">
        <v>10</v>
      </c>
      <c r="D42" s="6" t="s">
        <v>12</v>
      </c>
      <c r="F42" s="38">
        <f>SUM(C42*E42)</f>
        <v>0</v>
      </c>
    </row>
    <row r="43" spans="1:6" x14ac:dyDescent="0.25">
      <c r="C43" s="37"/>
    </row>
    <row r="44" spans="1:6" ht="79.5" customHeight="1" x14ac:dyDescent="0.25">
      <c r="A44" s="3" t="s">
        <v>45</v>
      </c>
      <c r="B44" s="32" t="s">
        <v>46</v>
      </c>
      <c r="C44" s="37"/>
      <c r="D44" s="39"/>
      <c r="E44" s="40"/>
    </row>
    <row r="45" spans="1:6" x14ac:dyDescent="0.25">
      <c r="C45" s="37">
        <v>67</v>
      </c>
      <c r="D45" s="5" t="s">
        <v>12</v>
      </c>
      <c r="F45" s="38">
        <f>SUM(C45*E45)</f>
        <v>0</v>
      </c>
    </row>
    <row r="46" spans="1:6" x14ac:dyDescent="0.25">
      <c r="C46" s="37"/>
      <c r="D46" s="53"/>
    </row>
    <row r="47" spans="1:6" s="46" customFormat="1" ht="66" customHeight="1" x14ac:dyDescent="0.25">
      <c r="A47" s="43" t="s">
        <v>47</v>
      </c>
      <c r="B47" s="44" t="s">
        <v>48</v>
      </c>
      <c r="C47" s="37"/>
      <c r="D47" s="39"/>
      <c r="E47" s="40"/>
      <c r="F47" s="45"/>
    </row>
    <row r="48" spans="1:6" x14ac:dyDescent="0.25">
      <c r="A48" s="36" t="s">
        <v>15</v>
      </c>
      <c r="B48" s="4" t="s">
        <v>49</v>
      </c>
      <c r="C48" s="37">
        <v>408</v>
      </c>
      <c r="D48" s="6" t="s">
        <v>12</v>
      </c>
      <c r="F48" s="38">
        <f>SUM(C48*E48)</f>
        <v>0</v>
      </c>
    </row>
    <row r="49" spans="1:6" x14ac:dyDescent="0.25">
      <c r="A49" s="36" t="s">
        <v>18</v>
      </c>
      <c r="B49" s="4" t="s">
        <v>50</v>
      </c>
      <c r="C49" s="37">
        <v>1200</v>
      </c>
      <c r="D49" s="6" t="s">
        <v>12</v>
      </c>
      <c r="F49" s="38">
        <f>SUM(C49*E49)</f>
        <v>0</v>
      </c>
    </row>
    <row r="50" spans="1:6" x14ac:dyDescent="0.25">
      <c r="A50" s="36"/>
      <c r="C50" s="37"/>
    </row>
    <row r="51" spans="1:6" ht="104.25" customHeight="1" x14ac:dyDescent="0.25">
      <c r="A51" s="3" t="s">
        <v>51</v>
      </c>
      <c r="B51" s="32" t="s">
        <v>52</v>
      </c>
      <c r="C51" s="37"/>
      <c r="D51" s="39"/>
      <c r="E51" s="40"/>
    </row>
    <row r="52" spans="1:6" x14ac:dyDescent="0.25">
      <c r="C52" s="37">
        <v>61</v>
      </c>
      <c r="D52" s="6" t="s">
        <v>12</v>
      </c>
      <c r="F52" s="38">
        <f>SUM(C52*E52)</f>
        <v>0</v>
      </c>
    </row>
    <row r="53" spans="1:6" x14ac:dyDescent="0.25">
      <c r="C53" s="37"/>
      <c r="D53" s="53"/>
    </row>
    <row r="54" spans="1:6" ht="109.5" customHeight="1" x14ac:dyDescent="0.25">
      <c r="A54" s="3" t="s">
        <v>53</v>
      </c>
      <c r="B54" s="32" t="s">
        <v>54</v>
      </c>
      <c r="C54" s="37"/>
      <c r="D54" s="39"/>
      <c r="E54" s="40"/>
    </row>
    <row r="55" spans="1:6" x14ac:dyDescent="0.25">
      <c r="C55" s="37">
        <v>48</v>
      </c>
      <c r="D55" s="6" t="s">
        <v>12</v>
      </c>
      <c r="F55" s="38">
        <f>SUM(C55*E55)</f>
        <v>0</v>
      </c>
    </row>
    <row r="56" spans="1:6" x14ac:dyDescent="0.25">
      <c r="C56" s="37"/>
      <c r="D56" s="53"/>
    </row>
    <row r="57" spans="1:6" s="46" customFormat="1" ht="47.25" customHeight="1" x14ac:dyDescent="0.25">
      <c r="A57" s="43" t="s">
        <v>55</v>
      </c>
      <c r="B57" s="44" t="s">
        <v>56</v>
      </c>
      <c r="C57" s="37"/>
      <c r="D57" s="39"/>
      <c r="E57" s="40"/>
      <c r="F57" s="45"/>
    </row>
    <row r="58" spans="1:6" s="46" customFormat="1" x14ac:dyDescent="0.25">
      <c r="A58" s="43"/>
      <c r="B58" s="48"/>
      <c r="C58" s="37">
        <v>28000</v>
      </c>
      <c r="D58" s="55" t="s">
        <v>17</v>
      </c>
      <c r="E58" s="45"/>
      <c r="F58" s="50">
        <f>SUM(C58*E58)</f>
        <v>0</v>
      </c>
    </row>
    <row r="59" spans="1:6" x14ac:dyDescent="0.25">
      <c r="A59" s="36"/>
      <c r="C59" s="37"/>
    </row>
    <row r="60" spans="1:6" ht="75" customHeight="1" x14ac:dyDescent="0.25">
      <c r="A60" s="3" t="s">
        <v>57</v>
      </c>
      <c r="B60" s="32" t="s">
        <v>58</v>
      </c>
      <c r="C60" s="37"/>
      <c r="D60" s="39"/>
      <c r="E60" s="40"/>
    </row>
    <row r="61" spans="1:6" x14ac:dyDescent="0.25">
      <c r="C61" s="37">
        <v>190</v>
      </c>
      <c r="D61" s="53" t="s">
        <v>59</v>
      </c>
      <c r="F61" s="38">
        <f>SUM(C61*E61)</f>
        <v>0</v>
      </c>
    </row>
    <row r="62" spans="1:6" x14ac:dyDescent="0.25">
      <c r="B62" s="32"/>
      <c r="C62" s="37"/>
      <c r="D62" s="5"/>
    </row>
    <row r="63" spans="1:6" ht="288.75" customHeight="1" x14ac:dyDescent="0.25">
      <c r="A63" s="3" t="s">
        <v>60</v>
      </c>
      <c r="B63" s="32" t="s">
        <v>61</v>
      </c>
      <c r="C63" s="37"/>
      <c r="D63" s="39"/>
      <c r="E63" s="40"/>
    </row>
    <row r="64" spans="1:6" x14ac:dyDescent="0.25">
      <c r="A64" s="36" t="s">
        <v>15</v>
      </c>
      <c r="B64" s="4" t="s">
        <v>62</v>
      </c>
      <c r="C64" s="37">
        <v>190</v>
      </c>
      <c r="D64" s="6" t="s">
        <v>12</v>
      </c>
      <c r="F64" s="38">
        <f>SUM(C64*E64)</f>
        <v>0</v>
      </c>
    </row>
    <row r="65" spans="1:6" x14ac:dyDescent="0.25">
      <c r="A65" s="36" t="s">
        <v>18</v>
      </c>
      <c r="B65" s="4" t="s">
        <v>63</v>
      </c>
      <c r="C65" s="37">
        <v>160</v>
      </c>
      <c r="D65" s="6" t="s">
        <v>12</v>
      </c>
      <c r="F65" s="38">
        <f>SUM(C65*E65)</f>
        <v>0</v>
      </c>
    </row>
    <row r="66" spans="1:6" x14ac:dyDescent="0.25">
      <c r="A66" s="36" t="s">
        <v>20</v>
      </c>
      <c r="B66" s="4" t="s">
        <v>64</v>
      </c>
      <c r="C66" s="37">
        <v>30</v>
      </c>
      <c r="D66" s="6" t="s">
        <v>12</v>
      </c>
      <c r="F66" s="38">
        <f>SUM(C66*E66)</f>
        <v>0</v>
      </c>
    </row>
    <row r="67" spans="1:6" x14ac:dyDescent="0.25">
      <c r="A67" s="36"/>
      <c r="C67" s="37"/>
    </row>
    <row r="68" spans="1:6" ht="28.5" customHeight="1" x14ac:dyDescent="0.25">
      <c r="A68" s="3" t="s">
        <v>65</v>
      </c>
      <c r="B68" s="32" t="s">
        <v>66</v>
      </c>
      <c r="C68" s="37"/>
      <c r="D68" s="39"/>
      <c r="E68" s="40"/>
    </row>
    <row r="69" spans="1:6" x14ac:dyDescent="0.25">
      <c r="C69" s="37">
        <v>95</v>
      </c>
      <c r="D69" s="6" t="s">
        <v>67</v>
      </c>
      <c r="F69" s="38">
        <f>SUM(C69*E69)</f>
        <v>0</v>
      </c>
    </row>
    <row r="70" spans="1:6" x14ac:dyDescent="0.25">
      <c r="C70" s="37"/>
      <c r="D70" s="53"/>
    </row>
    <row r="71" spans="1:6" x14ac:dyDescent="0.25">
      <c r="A71" s="56" t="s">
        <v>68</v>
      </c>
      <c r="B71" s="57" t="s">
        <v>69</v>
      </c>
      <c r="C71" s="37"/>
      <c r="D71" s="53"/>
    </row>
    <row r="72" spans="1:6" ht="120.75" customHeight="1" x14ac:dyDescent="0.25">
      <c r="A72" s="56"/>
      <c r="B72" s="32" t="s">
        <v>70</v>
      </c>
      <c r="C72" s="37"/>
      <c r="D72" s="39"/>
      <c r="E72" s="40"/>
    </row>
    <row r="73" spans="1:6" x14ac:dyDescent="0.25">
      <c r="A73" s="36" t="s">
        <v>15</v>
      </c>
      <c r="B73" s="58" t="s">
        <v>71</v>
      </c>
      <c r="C73" s="37">
        <v>10</v>
      </c>
      <c r="D73" s="53" t="s">
        <v>17</v>
      </c>
      <c r="F73" s="38">
        <f>SUM(C73*E73)</f>
        <v>0</v>
      </c>
    </row>
    <row r="74" spans="1:6" x14ac:dyDescent="0.25">
      <c r="A74" s="36" t="s">
        <v>18</v>
      </c>
      <c r="B74" s="58" t="s">
        <v>72</v>
      </c>
      <c r="C74" s="37">
        <v>10</v>
      </c>
      <c r="D74" s="53" t="s">
        <v>17</v>
      </c>
      <c r="F74" s="38">
        <f>SUM(C74*E74)</f>
        <v>0</v>
      </c>
    </row>
    <row r="75" spans="1:6" x14ac:dyDescent="0.25">
      <c r="A75" s="56"/>
      <c r="B75" s="57"/>
      <c r="C75" s="37"/>
      <c r="D75" s="53"/>
    </row>
    <row r="76" spans="1:6" x14ac:dyDescent="0.25">
      <c r="A76" s="56"/>
      <c r="B76" s="58" t="s">
        <v>69</v>
      </c>
      <c r="C76" s="37"/>
      <c r="D76" s="53"/>
    </row>
    <row r="77" spans="1:6" ht="105" customHeight="1" x14ac:dyDescent="0.25">
      <c r="A77" s="56" t="s">
        <v>73</v>
      </c>
      <c r="B77" s="32" t="s">
        <v>74</v>
      </c>
      <c r="C77" s="37"/>
      <c r="D77" s="39"/>
      <c r="E77" s="40"/>
    </row>
    <row r="78" spans="1:6" x14ac:dyDescent="0.25">
      <c r="A78" s="36" t="s">
        <v>15</v>
      </c>
      <c r="B78" s="58" t="s">
        <v>71</v>
      </c>
      <c r="C78" s="37">
        <v>23</v>
      </c>
      <c r="D78" s="53" t="s">
        <v>17</v>
      </c>
      <c r="F78" s="38">
        <f>SUM(C78*E78)</f>
        <v>0</v>
      </c>
    </row>
    <row r="79" spans="1:6" x14ac:dyDescent="0.25">
      <c r="A79" s="36" t="s">
        <v>18</v>
      </c>
      <c r="B79" s="58" t="s">
        <v>72</v>
      </c>
      <c r="C79" s="37">
        <v>9</v>
      </c>
      <c r="D79" s="53" t="s">
        <v>17</v>
      </c>
      <c r="F79" s="38">
        <f>SUM(C79*E79)</f>
        <v>0</v>
      </c>
    </row>
    <row r="80" spans="1:6" x14ac:dyDescent="0.25">
      <c r="A80" s="36"/>
      <c r="B80" s="58"/>
      <c r="C80" s="37"/>
      <c r="D80" s="53"/>
      <c r="F80" s="38"/>
    </row>
    <row r="81" spans="1:6" ht="24.75" customHeight="1" x14ac:dyDescent="0.25">
      <c r="A81" s="56"/>
      <c r="B81" s="58"/>
      <c r="C81" s="37"/>
      <c r="D81" s="53"/>
    </row>
    <row r="82" spans="1:6" x14ac:dyDescent="0.25">
      <c r="A82" s="56"/>
      <c r="B82" s="58"/>
      <c r="C82" s="37"/>
      <c r="D82" s="53"/>
    </row>
    <row r="83" spans="1:6" ht="110.25" customHeight="1" x14ac:dyDescent="0.25">
      <c r="A83" s="56" t="s">
        <v>75</v>
      </c>
      <c r="B83" s="32" t="s">
        <v>76</v>
      </c>
      <c r="C83" s="37"/>
      <c r="D83" s="39"/>
      <c r="E83" s="40"/>
    </row>
    <row r="84" spans="1:6" x14ac:dyDescent="0.25">
      <c r="A84" s="56"/>
      <c r="B84" s="2"/>
      <c r="C84" s="37">
        <v>38</v>
      </c>
      <c r="D84" s="53" t="s">
        <v>17</v>
      </c>
      <c r="F84" s="38">
        <f>SUM(C84*E84)</f>
        <v>0</v>
      </c>
    </row>
    <row r="85" spans="1:6" x14ac:dyDescent="0.25">
      <c r="A85" s="56"/>
      <c r="B85" s="2"/>
      <c r="C85" s="37"/>
      <c r="D85" s="53"/>
    </row>
    <row r="86" spans="1:6" x14ac:dyDescent="0.25">
      <c r="A86" s="56" t="s">
        <v>77</v>
      </c>
      <c r="B86" s="58" t="s">
        <v>78</v>
      </c>
      <c r="C86" s="37"/>
      <c r="D86" s="53"/>
    </row>
    <row r="87" spans="1:6" ht="97.5" customHeight="1" x14ac:dyDescent="0.25">
      <c r="A87" s="56"/>
      <c r="B87" s="32" t="s">
        <v>79</v>
      </c>
      <c r="C87" s="37"/>
      <c r="D87" s="39"/>
      <c r="E87" s="40"/>
    </row>
    <row r="88" spans="1:6" x14ac:dyDescent="0.25">
      <c r="A88" s="56"/>
      <c r="B88" s="57"/>
      <c r="C88" s="37">
        <v>20</v>
      </c>
      <c r="D88" s="53" t="s">
        <v>17</v>
      </c>
      <c r="F88" s="38">
        <f>SUM(C88*E88)</f>
        <v>0</v>
      </c>
    </row>
    <row r="89" spans="1:6" x14ac:dyDescent="0.25">
      <c r="A89" s="56"/>
      <c r="B89" s="57"/>
      <c r="C89" s="37"/>
      <c r="D89" s="53"/>
    </row>
    <row r="90" spans="1:6" x14ac:dyDescent="0.25">
      <c r="A90" s="56" t="s">
        <v>80</v>
      </c>
      <c r="B90" s="58" t="s">
        <v>78</v>
      </c>
      <c r="C90" s="37"/>
      <c r="D90" s="53"/>
    </row>
    <row r="91" spans="1:6" ht="111" customHeight="1" x14ac:dyDescent="0.25">
      <c r="A91" s="56"/>
      <c r="B91" s="32" t="s">
        <v>81</v>
      </c>
      <c r="C91" s="37"/>
      <c r="D91" s="39"/>
      <c r="E91" s="40"/>
    </row>
    <row r="92" spans="1:6" x14ac:dyDescent="0.25">
      <c r="A92" s="56"/>
      <c r="B92" s="57"/>
      <c r="C92" s="37">
        <v>15</v>
      </c>
      <c r="D92" s="53" t="s">
        <v>17</v>
      </c>
      <c r="F92" s="38">
        <f>SUM(C92*E92)</f>
        <v>0</v>
      </c>
    </row>
    <row r="93" spans="1:6" x14ac:dyDescent="0.25">
      <c r="A93" s="56"/>
      <c r="B93" s="57"/>
      <c r="C93" s="37"/>
      <c r="D93" s="53"/>
    </row>
    <row r="94" spans="1:6" ht="102.75" customHeight="1" x14ac:dyDescent="0.25">
      <c r="A94" s="3" t="s">
        <v>82</v>
      </c>
      <c r="B94" s="32" t="s">
        <v>83</v>
      </c>
      <c r="C94" s="37"/>
      <c r="D94" s="39"/>
      <c r="E94" s="40"/>
    </row>
    <row r="95" spans="1:6" x14ac:dyDescent="0.25">
      <c r="A95" s="36" t="s">
        <v>15</v>
      </c>
      <c r="B95" s="4" t="s">
        <v>84</v>
      </c>
      <c r="C95" s="37">
        <v>60</v>
      </c>
      <c r="D95" s="6" t="s">
        <v>67</v>
      </c>
      <c r="F95" s="38">
        <f>SUM(C95*E95)</f>
        <v>0</v>
      </c>
    </row>
    <row r="96" spans="1:6" x14ac:dyDescent="0.25">
      <c r="A96" s="36" t="s">
        <v>18</v>
      </c>
      <c r="B96" s="4" t="s">
        <v>85</v>
      </c>
      <c r="C96" s="37">
        <v>30</v>
      </c>
      <c r="D96" s="6" t="s">
        <v>67</v>
      </c>
      <c r="F96" s="38">
        <f>SUM(C96*E96)</f>
        <v>0</v>
      </c>
    </row>
    <row r="97" spans="1:6" x14ac:dyDescent="0.25">
      <c r="C97" s="37"/>
    </row>
    <row r="98" spans="1:6" ht="46.5" customHeight="1" x14ac:dyDescent="0.25">
      <c r="A98" s="3" t="s">
        <v>86</v>
      </c>
      <c r="B98" s="32" t="s">
        <v>87</v>
      </c>
      <c r="C98" s="37"/>
      <c r="D98" s="39"/>
      <c r="E98" s="40"/>
    </row>
    <row r="99" spans="1:6" ht="13.5" customHeight="1" x14ac:dyDescent="0.25">
      <c r="A99" s="36" t="s">
        <v>15</v>
      </c>
      <c r="B99" s="4" t="s">
        <v>84</v>
      </c>
      <c r="C99" s="37">
        <v>20</v>
      </c>
      <c r="D99" s="6" t="s">
        <v>67</v>
      </c>
      <c r="F99" s="38">
        <f>SUM(C99*E99)</f>
        <v>0</v>
      </c>
    </row>
    <row r="100" spans="1:6" x14ac:dyDescent="0.25">
      <c r="A100" s="36" t="s">
        <v>18</v>
      </c>
      <c r="B100" s="4" t="s">
        <v>85</v>
      </c>
      <c r="C100" s="37">
        <v>10</v>
      </c>
      <c r="D100" s="6" t="s">
        <v>67</v>
      </c>
      <c r="F100" s="38">
        <f>SUM(C100*E100)</f>
        <v>0</v>
      </c>
    </row>
    <row r="101" spans="1:6" x14ac:dyDescent="0.25">
      <c r="C101" s="37"/>
    </row>
    <row r="102" spans="1:6" ht="153.75" customHeight="1" x14ac:dyDescent="0.25">
      <c r="A102" s="3" t="s">
        <v>88</v>
      </c>
      <c r="B102" s="32" t="s">
        <v>89</v>
      </c>
      <c r="C102" s="37"/>
      <c r="D102" s="39"/>
      <c r="E102" s="40"/>
    </row>
    <row r="103" spans="1:6" x14ac:dyDescent="0.25">
      <c r="C103" s="37">
        <v>2</v>
      </c>
      <c r="D103" s="53" t="s">
        <v>29</v>
      </c>
      <c r="F103" s="38">
        <f>SUM(C103*E103)</f>
        <v>0</v>
      </c>
    </row>
    <row r="104" spans="1:6" x14ac:dyDescent="0.25">
      <c r="C104" s="37"/>
    </row>
    <row r="105" spans="1:6" ht="15.75" customHeight="1" x14ac:dyDescent="0.25">
      <c r="A105" s="3" t="s">
        <v>90</v>
      </c>
      <c r="B105" s="59"/>
      <c r="C105" s="37"/>
      <c r="D105" s="39"/>
      <c r="E105" s="39"/>
      <c r="F105" s="60"/>
    </row>
    <row r="106" spans="1:6" ht="60" x14ac:dyDescent="0.25">
      <c r="A106" s="3" t="s">
        <v>15</v>
      </c>
      <c r="B106" s="59" t="s">
        <v>91</v>
      </c>
      <c r="C106" s="37"/>
      <c r="D106" s="39"/>
      <c r="E106" s="39"/>
      <c r="F106" s="60"/>
    </row>
    <row r="107" spans="1:6" x14ac:dyDescent="0.25">
      <c r="C107" s="37">
        <v>48</v>
      </c>
      <c r="D107" s="53" t="s">
        <v>29</v>
      </c>
      <c r="E107" s="60"/>
      <c r="F107" s="61">
        <f>SUM(C107*E107)</f>
        <v>0</v>
      </c>
    </row>
    <row r="108" spans="1:6" ht="165" x14ac:dyDescent="0.25">
      <c r="A108" s="3" t="s">
        <v>18</v>
      </c>
      <c r="B108" s="59" t="s">
        <v>92</v>
      </c>
      <c r="C108" s="37"/>
      <c r="D108" s="53"/>
      <c r="E108" s="60"/>
      <c r="F108" s="61"/>
    </row>
    <row r="109" spans="1:6" x14ac:dyDescent="0.25">
      <c r="C109" s="37">
        <v>1</v>
      </c>
      <c r="D109" s="53" t="s">
        <v>29</v>
      </c>
      <c r="E109" s="60"/>
      <c r="F109" s="61">
        <f>SUM(C109*E109)</f>
        <v>0</v>
      </c>
    </row>
    <row r="110" spans="1:6" x14ac:dyDescent="0.25">
      <c r="C110" s="37"/>
    </row>
    <row r="111" spans="1:6" ht="127.5" customHeight="1" x14ac:dyDescent="0.25">
      <c r="A111" s="3" t="s">
        <v>93</v>
      </c>
      <c r="B111" s="59" t="s">
        <v>94</v>
      </c>
      <c r="C111" s="37"/>
      <c r="D111" s="39"/>
      <c r="E111" s="40"/>
    </row>
    <row r="112" spans="1:6" x14ac:dyDescent="0.25">
      <c r="C112" s="37">
        <v>19</v>
      </c>
      <c r="D112" s="53" t="s">
        <v>29</v>
      </c>
      <c r="F112" s="38">
        <f>SUM(C112*E112)</f>
        <v>0</v>
      </c>
    </row>
    <row r="113" spans="1:6" x14ac:dyDescent="0.25">
      <c r="C113" s="37"/>
      <c r="D113" s="53"/>
    </row>
    <row r="114" spans="1:6" ht="104.25" customHeight="1" x14ac:dyDescent="0.25">
      <c r="A114" s="3" t="s">
        <v>95</v>
      </c>
      <c r="B114" s="59" t="s">
        <v>96</v>
      </c>
      <c r="C114" s="37"/>
      <c r="D114" s="39"/>
      <c r="E114" s="40"/>
    </row>
    <row r="115" spans="1:6" x14ac:dyDescent="0.25">
      <c r="C115" s="37">
        <v>9</v>
      </c>
      <c r="D115" s="53" t="s">
        <v>29</v>
      </c>
      <c r="F115" s="38">
        <f>SUM(C115*E115)</f>
        <v>0</v>
      </c>
    </row>
    <row r="116" spans="1:6" x14ac:dyDescent="0.25">
      <c r="C116" s="37"/>
      <c r="D116" s="53"/>
    </row>
    <row r="117" spans="1:6" ht="48" customHeight="1" x14ac:dyDescent="0.25">
      <c r="A117" s="3" t="s">
        <v>97</v>
      </c>
      <c r="B117" s="62" t="s">
        <v>98</v>
      </c>
      <c r="C117" s="37"/>
      <c r="D117" s="39"/>
      <c r="E117" s="40"/>
    </row>
    <row r="118" spans="1:6" x14ac:dyDescent="0.25">
      <c r="A118" s="3" t="s">
        <v>15</v>
      </c>
      <c r="B118" s="32" t="s">
        <v>99</v>
      </c>
      <c r="C118" s="37">
        <v>5</v>
      </c>
      <c r="D118" s="6" t="s">
        <v>29</v>
      </c>
      <c r="E118" s="41"/>
      <c r="F118" s="38">
        <f>SUM(C118*E118)</f>
        <v>0</v>
      </c>
    </row>
    <row r="119" spans="1:6" x14ac:dyDescent="0.25">
      <c r="A119" s="3" t="s">
        <v>18</v>
      </c>
      <c r="B119" s="32" t="s">
        <v>100</v>
      </c>
      <c r="C119" s="37">
        <v>5</v>
      </c>
      <c r="D119" s="6" t="s">
        <v>29</v>
      </c>
      <c r="E119" s="41"/>
      <c r="F119" s="38">
        <f>SUM(C119*E119)</f>
        <v>0</v>
      </c>
    </row>
    <row r="120" spans="1:6" x14ac:dyDescent="0.25">
      <c r="A120" s="3" t="s">
        <v>20</v>
      </c>
      <c r="B120" s="32" t="s">
        <v>101</v>
      </c>
      <c r="C120" s="37">
        <v>5</v>
      </c>
      <c r="D120" s="6" t="s">
        <v>29</v>
      </c>
      <c r="E120" s="41"/>
      <c r="F120" s="38">
        <f>SUM(C120*E120)</f>
        <v>0</v>
      </c>
    </row>
    <row r="121" spans="1:6" x14ac:dyDescent="0.25">
      <c r="A121" s="3" t="s">
        <v>22</v>
      </c>
      <c r="B121" s="32" t="s">
        <v>102</v>
      </c>
      <c r="C121" s="37">
        <v>5</v>
      </c>
      <c r="D121" s="6" t="s">
        <v>29</v>
      </c>
      <c r="E121" s="41"/>
      <c r="F121" s="38">
        <f>SUM(C121*E121)</f>
        <v>0</v>
      </c>
    </row>
    <row r="122" spans="1:6" x14ac:dyDescent="0.25">
      <c r="B122" s="32"/>
      <c r="C122" s="37"/>
    </row>
    <row r="123" spans="1:6" ht="30" x14ac:dyDescent="0.25">
      <c r="A123" s="3" t="s">
        <v>103</v>
      </c>
      <c r="B123" s="32" t="s">
        <v>104</v>
      </c>
      <c r="C123" s="37"/>
    </row>
    <row r="124" spans="1:6" x14ac:dyDescent="0.25">
      <c r="A124" s="3" t="s">
        <v>15</v>
      </c>
      <c r="B124" s="32" t="s">
        <v>105</v>
      </c>
      <c r="C124" s="37">
        <v>5</v>
      </c>
      <c r="D124" s="6" t="s">
        <v>29</v>
      </c>
      <c r="E124" s="41"/>
      <c r="F124" s="38">
        <f>SUM(C124*E124)</f>
        <v>0</v>
      </c>
    </row>
    <row r="125" spans="1:6" x14ac:dyDescent="0.25">
      <c r="A125" s="3" t="s">
        <v>18</v>
      </c>
      <c r="B125" s="32" t="s">
        <v>106</v>
      </c>
      <c r="C125" s="37">
        <v>5</v>
      </c>
      <c r="D125" s="6" t="s">
        <v>29</v>
      </c>
      <c r="E125" s="41"/>
      <c r="F125" s="38">
        <f>SUM(C125*E125)</f>
        <v>0</v>
      </c>
    </row>
    <row r="126" spans="1:6" x14ac:dyDescent="0.25">
      <c r="A126" s="3" t="s">
        <v>20</v>
      </c>
      <c r="B126" s="32" t="s">
        <v>107</v>
      </c>
      <c r="C126" s="37">
        <v>5</v>
      </c>
      <c r="D126" s="6" t="s">
        <v>29</v>
      </c>
      <c r="E126" s="41"/>
      <c r="F126" s="38">
        <f>SUM(C126*E126)</f>
        <v>0</v>
      </c>
    </row>
    <row r="127" spans="1:6" x14ac:dyDescent="0.25">
      <c r="C127" s="37"/>
      <c r="D127" s="53"/>
    </row>
    <row r="128" spans="1:6" x14ac:dyDescent="0.25">
      <c r="A128" s="3" t="s">
        <v>108</v>
      </c>
      <c r="B128" s="51" t="s">
        <v>109</v>
      </c>
      <c r="C128" s="37"/>
      <c r="D128" s="63"/>
      <c r="E128" s="64"/>
    </row>
    <row r="129" spans="1:6" x14ac:dyDescent="0.25">
      <c r="A129" s="3" t="s">
        <v>15</v>
      </c>
      <c r="B129" s="32" t="s">
        <v>110</v>
      </c>
      <c r="C129" s="37">
        <v>250</v>
      </c>
      <c r="D129" s="5" t="s">
        <v>111</v>
      </c>
      <c r="E129" s="41"/>
      <c r="F129" s="38">
        <f>SUM(C129*E129)</f>
        <v>0</v>
      </c>
    </row>
    <row r="130" spans="1:6" x14ac:dyDescent="0.25">
      <c r="A130" s="3" t="s">
        <v>18</v>
      </c>
      <c r="B130" s="32" t="s">
        <v>112</v>
      </c>
      <c r="C130" s="37">
        <v>75</v>
      </c>
      <c r="D130" s="5" t="s">
        <v>111</v>
      </c>
      <c r="E130" s="41"/>
      <c r="F130" s="38">
        <f>SUM(C130*E130)</f>
        <v>0</v>
      </c>
    </row>
    <row r="131" spans="1:6" x14ac:dyDescent="0.25">
      <c r="A131" s="3" t="s">
        <v>20</v>
      </c>
      <c r="B131" s="32" t="s">
        <v>113</v>
      </c>
      <c r="C131" s="37">
        <v>20</v>
      </c>
      <c r="D131" s="5" t="s">
        <v>111</v>
      </c>
      <c r="E131" s="41"/>
      <c r="F131" s="38">
        <f>SUM(C131*E131)</f>
        <v>0</v>
      </c>
    </row>
    <row r="132" spans="1:6" x14ac:dyDescent="0.25">
      <c r="A132" s="3" t="s">
        <v>22</v>
      </c>
      <c r="B132" s="32" t="s">
        <v>114</v>
      </c>
      <c r="C132" s="37">
        <v>20</v>
      </c>
      <c r="D132" s="5" t="s">
        <v>111</v>
      </c>
      <c r="E132" s="41"/>
      <c r="F132" s="38">
        <f>SUM(C132*E132)</f>
        <v>0</v>
      </c>
    </row>
    <row r="133" spans="1:6" x14ac:dyDescent="0.25">
      <c r="B133" s="32"/>
      <c r="C133" s="37"/>
      <c r="D133" s="5"/>
    </row>
    <row r="134" spans="1:6" ht="91.5" customHeight="1" x14ac:dyDescent="0.25">
      <c r="A134" s="3" t="s">
        <v>115</v>
      </c>
      <c r="B134" s="32" t="s">
        <v>116</v>
      </c>
      <c r="C134" s="37"/>
      <c r="D134" s="32"/>
      <c r="E134" s="42"/>
    </row>
    <row r="135" spans="1:6" x14ac:dyDescent="0.25">
      <c r="B135" s="32"/>
      <c r="C135" s="37">
        <v>5</v>
      </c>
      <c r="D135" s="6" t="s">
        <v>29</v>
      </c>
      <c r="E135" s="41"/>
      <c r="F135" s="38">
        <f>SUM(C135*E135)</f>
        <v>0</v>
      </c>
    </row>
    <row r="136" spans="1:6" x14ac:dyDescent="0.25">
      <c r="B136" s="32"/>
      <c r="C136" s="37"/>
      <c r="D136" s="5"/>
    </row>
    <row r="137" spans="1:6" ht="30" x14ac:dyDescent="0.25">
      <c r="A137" s="3" t="s">
        <v>117</v>
      </c>
      <c r="B137" s="32" t="s">
        <v>118</v>
      </c>
      <c r="C137" s="37"/>
      <c r="D137" s="5"/>
    </row>
    <row r="138" spans="1:6" x14ac:dyDescent="0.25">
      <c r="B138" s="32"/>
      <c r="C138" s="37">
        <v>10</v>
      </c>
      <c r="D138" s="6" t="s">
        <v>29</v>
      </c>
      <c r="E138" s="41"/>
      <c r="F138" s="38">
        <f>SUM(C138*E138)</f>
        <v>0</v>
      </c>
    </row>
    <row r="139" spans="1:6" x14ac:dyDescent="0.25">
      <c r="B139" s="32"/>
      <c r="C139" s="37"/>
      <c r="E139" s="41"/>
    </row>
    <row r="140" spans="1:6" ht="60" x14ac:dyDescent="0.25">
      <c r="A140" s="3" t="s">
        <v>119</v>
      </c>
      <c r="B140" s="65" t="s">
        <v>120</v>
      </c>
      <c r="C140" s="37"/>
      <c r="D140" s="2"/>
      <c r="E140" s="66"/>
      <c r="F140" s="38"/>
    </row>
    <row r="141" spans="1:6" x14ac:dyDescent="0.25">
      <c r="B141" s="67"/>
      <c r="C141" s="37">
        <v>5</v>
      </c>
      <c r="D141" s="6" t="s">
        <v>12</v>
      </c>
      <c r="F141" s="38">
        <f>SUM(C141*E141)</f>
        <v>0</v>
      </c>
    </row>
    <row r="142" spans="1:6" x14ac:dyDescent="0.25">
      <c r="B142" s="32"/>
      <c r="C142" s="37"/>
      <c r="E142" s="41"/>
    </row>
    <row r="143" spans="1:6" ht="90" x14ac:dyDescent="0.25">
      <c r="A143" s="3" t="s">
        <v>121</v>
      </c>
      <c r="B143" s="32" t="s">
        <v>122</v>
      </c>
      <c r="C143" s="37"/>
      <c r="E143" s="41"/>
    </row>
    <row r="144" spans="1:6" x14ac:dyDescent="0.25">
      <c r="B144" s="32"/>
      <c r="C144" s="37">
        <v>25</v>
      </c>
      <c r="D144" s="53" t="s">
        <v>17</v>
      </c>
      <c r="F144" s="38">
        <f>SUM(C144*E144)</f>
        <v>0</v>
      </c>
    </row>
    <row r="145" spans="1:6" x14ac:dyDescent="0.25">
      <c r="B145" s="32"/>
      <c r="C145" s="37"/>
      <c r="D145" s="53"/>
    </row>
    <row r="146" spans="1:6" ht="60" x14ac:dyDescent="0.25">
      <c r="A146" s="3" t="s">
        <v>123</v>
      </c>
      <c r="B146" s="32" t="s">
        <v>124</v>
      </c>
      <c r="C146" s="37"/>
      <c r="D146" s="53"/>
    </row>
    <row r="147" spans="1:6" x14ac:dyDescent="0.25">
      <c r="B147" s="32"/>
      <c r="C147" s="37">
        <v>10</v>
      </c>
      <c r="D147" s="53" t="s">
        <v>17</v>
      </c>
      <c r="F147" s="38">
        <f>SUM(C147*E147)</f>
        <v>0</v>
      </c>
    </row>
    <row r="148" spans="1:6" x14ac:dyDescent="0.25">
      <c r="B148" s="32"/>
      <c r="C148" s="37"/>
      <c r="D148" s="5"/>
    </row>
    <row r="149" spans="1:6" x14ac:dyDescent="0.25">
      <c r="A149" s="3" t="s">
        <v>125</v>
      </c>
      <c r="B149" s="32" t="s">
        <v>126</v>
      </c>
      <c r="C149" s="37"/>
      <c r="D149" s="53"/>
      <c r="F149" s="38"/>
    </row>
    <row r="150" spans="1:6" x14ac:dyDescent="0.25">
      <c r="B150" s="32"/>
      <c r="C150" s="37">
        <v>50</v>
      </c>
      <c r="D150" s="53" t="s">
        <v>17</v>
      </c>
      <c r="F150" s="38">
        <f>SUM(C150*E150)</f>
        <v>0</v>
      </c>
    </row>
    <row r="151" spans="1:6" x14ac:dyDescent="0.25">
      <c r="B151" s="32"/>
      <c r="C151" s="37"/>
      <c r="D151" s="53"/>
      <c r="F151" s="38"/>
    </row>
    <row r="152" spans="1:6" ht="38.25" customHeight="1" x14ac:dyDescent="0.25">
      <c r="A152" s="3" t="s">
        <v>127</v>
      </c>
      <c r="B152" s="44" t="s">
        <v>128</v>
      </c>
      <c r="C152" s="37"/>
      <c r="D152" s="37"/>
      <c r="E152" s="38"/>
      <c r="F152" s="38"/>
    </row>
    <row r="153" spans="1:6" ht="18" x14ac:dyDescent="0.25">
      <c r="B153" s="32"/>
      <c r="C153" s="37">
        <v>10</v>
      </c>
      <c r="D153" s="37" t="s">
        <v>129</v>
      </c>
      <c r="E153" s="38"/>
      <c r="F153" s="38">
        <f>SUM(C153*E153)</f>
        <v>0</v>
      </c>
    </row>
    <row r="154" spans="1:6" x14ac:dyDescent="0.25">
      <c r="B154" s="32"/>
      <c r="C154" s="37"/>
      <c r="D154" s="5"/>
    </row>
    <row r="155" spans="1:6" ht="78" x14ac:dyDescent="0.25">
      <c r="A155" s="3" t="s">
        <v>130</v>
      </c>
      <c r="B155" s="44" t="s">
        <v>131</v>
      </c>
      <c r="C155" s="37"/>
      <c r="D155" s="5"/>
    </row>
    <row r="156" spans="1:6" ht="18" x14ac:dyDescent="0.25">
      <c r="B156" s="32"/>
      <c r="C156" s="37">
        <v>10</v>
      </c>
      <c r="D156" s="5" t="s">
        <v>129</v>
      </c>
      <c r="F156" s="7">
        <f>SUM(C156*E156)</f>
        <v>0</v>
      </c>
    </row>
    <row r="157" spans="1:6" x14ac:dyDescent="0.25">
      <c r="B157" s="32"/>
      <c r="C157" s="37"/>
      <c r="D157" s="5"/>
    </row>
    <row r="158" spans="1:6" ht="12.75" customHeight="1" x14ac:dyDescent="0.25">
      <c r="B158" s="32"/>
      <c r="C158" s="37"/>
      <c r="D158" s="5"/>
    </row>
    <row r="159" spans="1:6" ht="63.75" customHeight="1" x14ac:dyDescent="0.25">
      <c r="A159" s="3" t="s">
        <v>132</v>
      </c>
      <c r="B159" s="32" t="s">
        <v>133</v>
      </c>
      <c r="C159" s="37"/>
      <c r="D159" s="5"/>
    </row>
    <row r="160" spans="1:6" ht="16.5" customHeight="1" x14ac:dyDescent="0.25">
      <c r="B160" s="32"/>
      <c r="C160" s="37">
        <v>10</v>
      </c>
      <c r="D160" s="5" t="s">
        <v>67</v>
      </c>
      <c r="F160" s="7">
        <f>SUM(C160*E160)</f>
        <v>0</v>
      </c>
    </row>
    <row r="161" spans="1:7" ht="12" customHeight="1" x14ac:dyDescent="0.25">
      <c r="B161" s="32"/>
      <c r="C161" s="37"/>
      <c r="D161" s="5"/>
    </row>
    <row r="162" spans="1:7" ht="45.75" customHeight="1" x14ac:dyDescent="0.25">
      <c r="A162" s="3" t="s">
        <v>134</v>
      </c>
      <c r="B162" s="32" t="s">
        <v>135</v>
      </c>
      <c r="C162" s="37"/>
      <c r="D162" s="5"/>
    </row>
    <row r="163" spans="1:7" ht="21.75" customHeight="1" x14ac:dyDescent="0.25">
      <c r="B163" s="32"/>
      <c r="C163" s="37">
        <v>10</v>
      </c>
      <c r="D163" s="5" t="s">
        <v>111</v>
      </c>
      <c r="F163" s="38">
        <f>SUM(C163*E163)</f>
        <v>0</v>
      </c>
    </row>
    <row r="164" spans="1:7" x14ac:dyDescent="0.25">
      <c r="B164" s="32"/>
      <c r="C164" s="37"/>
      <c r="D164" s="5"/>
    </row>
    <row r="165" spans="1:7" ht="21.75" customHeight="1" x14ac:dyDescent="0.25">
      <c r="A165" s="68" t="s">
        <v>9</v>
      </c>
      <c r="B165" s="69" t="s">
        <v>10</v>
      </c>
      <c r="C165" s="70"/>
      <c r="D165" s="71"/>
      <c r="E165" s="72"/>
      <c r="F165" s="73">
        <f>SUM(F12:F164)</f>
        <v>0</v>
      </c>
    </row>
    <row r="166" spans="1:7" x14ac:dyDescent="0.25">
      <c r="G166" s="74"/>
    </row>
    <row r="172" spans="1:7" ht="3" customHeight="1" x14ac:dyDescent="0.25"/>
    <row r="173" spans="1:7" hidden="1" x14ac:dyDescent="0.25"/>
    <row r="174" spans="1:7" hidden="1" x14ac:dyDescent="0.25"/>
    <row r="176" spans="1:7" ht="12.75" customHeight="1" x14ac:dyDescent="0.25">
      <c r="B176" s="31"/>
      <c r="C176" s="75"/>
      <c r="D176" s="76"/>
      <c r="F176" s="77"/>
    </row>
    <row r="177" spans="1:6" ht="12" customHeight="1" x14ac:dyDescent="0.25">
      <c r="B177" s="31"/>
      <c r="C177" s="75"/>
      <c r="D177" s="76"/>
      <c r="F177" s="77"/>
    </row>
    <row r="178" spans="1:6" ht="28.5" customHeight="1" x14ac:dyDescent="0.25">
      <c r="A178" s="78" t="s">
        <v>136</v>
      </c>
      <c r="B178" s="78"/>
      <c r="C178" s="78"/>
      <c r="D178" s="78"/>
      <c r="E178" s="78"/>
      <c r="F178" s="78"/>
    </row>
    <row r="179" spans="1:6" ht="16.5" customHeight="1" x14ac:dyDescent="0.25">
      <c r="A179" s="79" t="s">
        <v>9</v>
      </c>
      <c r="B179" s="31" t="s">
        <v>10</v>
      </c>
      <c r="F179" s="77">
        <f>F165</f>
        <v>0</v>
      </c>
    </row>
    <row r="180" spans="1:6" ht="13.5" customHeight="1" x14ac:dyDescent="0.25">
      <c r="A180" s="80"/>
      <c r="B180" s="31"/>
      <c r="F180" s="77"/>
    </row>
    <row r="181" spans="1:6" ht="16.5" customHeight="1" x14ac:dyDescent="0.25">
      <c r="A181" s="81"/>
      <c r="B181" s="82" t="s">
        <v>137</v>
      </c>
      <c r="C181" s="83"/>
      <c r="D181" s="84"/>
      <c r="E181" s="72"/>
      <c r="F181" s="73">
        <f>F165</f>
        <v>0</v>
      </c>
    </row>
    <row r="182" spans="1:6" ht="15" customHeight="1" x14ac:dyDescent="0.25">
      <c r="B182" s="31"/>
      <c r="F182" s="85"/>
    </row>
    <row r="183" spans="1:6" ht="15.75" x14ac:dyDescent="0.25">
      <c r="B183" s="31" t="s">
        <v>138</v>
      </c>
      <c r="F183" s="86">
        <f>SUM(F185-F181)</f>
        <v>0</v>
      </c>
    </row>
    <row r="184" spans="1:6" x14ac:dyDescent="0.25">
      <c r="B184" s="31"/>
      <c r="F184" s="85"/>
    </row>
    <row r="185" spans="1:6" ht="15.75" x14ac:dyDescent="0.25">
      <c r="A185" s="87"/>
      <c r="B185" s="82" t="s">
        <v>139</v>
      </c>
      <c r="C185" s="83"/>
      <c r="D185" s="84"/>
      <c r="E185" s="72"/>
      <c r="F185" s="73">
        <f>SUM(F181*1.25)</f>
        <v>0</v>
      </c>
    </row>
    <row r="188" spans="1:6" ht="74.25" customHeight="1" x14ac:dyDescent="0.25"/>
    <row r="189" spans="1:6" ht="34.5" customHeight="1" x14ac:dyDescent="0.25"/>
  </sheetData>
  <mergeCells count="5">
    <mergeCell ref="A1:F1"/>
    <mergeCell ref="A3:F3"/>
    <mergeCell ref="A4:F4"/>
    <mergeCell ref="A5:F5"/>
    <mergeCell ref="A178:F17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Zoran Hatman</dc:creator>
  <cp:lastModifiedBy>Zoran Hatman</cp:lastModifiedBy>
  <dcterms:created xsi:type="dcterms:W3CDTF">2024-12-04T07:01:08Z</dcterms:created>
  <dcterms:modified xsi:type="dcterms:W3CDTF">2024-12-04T07:02:06Z</dcterms:modified>
</cp:coreProperties>
</file>